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AGOSTO\"/>
    </mc:Choice>
  </mc:AlternateContent>
  <xr:revisionPtr revIDLastSave="0" documentId="13_ncr:1_{258EE0A3-4B9A-4459-A3BB-36B0EFA9F551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AGOSTO 2023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152" l="1"/>
  <c r="K53" i="152"/>
  <c r="K52" i="152"/>
  <c r="K50" i="152"/>
  <c r="H22" i="152" l="1"/>
  <c r="K20" i="152"/>
  <c r="K19" i="152"/>
  <c r="K18" i="152" l="1"/>
  <c r="K17" i="152" l="1"/>
  <c r="K16" i="152"/>
  <c r="K15" i="152"/>
  <c r="K14" i="152" l="1"/>
  <c r="K13" i="152"/>
  <c r="K12" i="152" l="1"/>
  <c r="K11" i="152"/>
  <c r="L54" i="152"/>
  <c r="J54" i="152"/>
  <c r="I54" i="152"/>
  <c r="H54" i="152"/>
  <c r="K10" i="152"/>
  <c r="K9" i="152"/>
  <c r="K8" i="152"/>
  <c r="K22" i="152" l="1"/>
  <c r="J22" i="152"/>
  <c r="I22" i="152"/>
  <c r="K54" i="152" l="1"/>
  <c r="C31" i="152"/>
</calcChain>
</file>

<file path=xl/sharedStrings.xml><?xml version="1.0" encoding="utf-8"?>
<sst xmlns="http://schemas.openxmlformats.org/spreadsheetml/2006/main" count="131" uniqueCount="107">
  <si>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</si>
  <si>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</si>
  <si>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</si>
  <si>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</si>
  <si>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</si>
  <si>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</si>
  <si>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</si>
  <si>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</si>
  <si>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</si>
  <si>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</si>
  <si>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</si>
  <si>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</si>
  <si>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</si>
  <si>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</si>
  <si>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</si>
  <si>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</si>
  <si>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</si>
  <si>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</si>
  <si>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</si>
  <si>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</si>
  <si>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</si>
  <si>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</si>
  <si>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</si>
  <si>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</si>
  <si>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</si>
  <si>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</si>
  <si>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</si>
  <si>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</si>
  <si>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</si>
  <si>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</si>
  <si>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</si>
  <si>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</si>
  <si>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</si>
  <si>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</si>
  <si>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</si>
  <si>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</si>
  <si>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</si>
  <si>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</si>
  <si>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</si>
  <si>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</si>
  <si>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</si>
  <si>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</si>
  <si>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</si>
  <si>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</si>
  <si>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</si>
  <si>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</si>
  <si>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</si>
  <si>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REGISTRO Y CONTROL DE PAGO DE MULTAS DEL MES DE AGOSTO DE 2023  (Ingresos Privativos)</t>
  </si>
  <si>
    <t>759805-6</t>
  </si>
  <si>
    <t>CHN 14770894</t>
  </si>
  <si>
    <t>ACDO.  GUB.408-2014, ART. 4, LIT. P</t>
  </si>
  <si>
    <t>REGISTRO Y CONTROL INGRESOS POR CAPITALIZACION DE INTERESES DEL MES AGOSTO 2023  (Intereses)</t>
  </si>
  <si>
    <t>AL 31 DE AGOSTO DE 2023</t>
  </si>
  <si>
    <t>SERVICIOS REVITALIZADOS Y LLANTAS S.A.</t>
  </si>
  <si>
    <t>ACDO. GUB. 408/2014,  ARTI. 4, LIT. N</t>
  </si>
  <si>
    <t xml:space="preserve"> ACDO. GUB. 408/2014, ARTI. 4, LIT. N</t>
  </si>
  <si>
    <t>1245719-1</t>
  </si>
  <si>
    <t xml:space="preserve">VIRGILIO BALDOMERO AVENDAÑO MONZON </t>
  </si>
  <si>
    <t>CHN15757085</t>
  </si>
  <si>
    <t>8396148-8</t>
  </si>
  <si>
    <t>LUIS ENRIQUE GONZALEZ FLORES</t>
  </si>
  <si>
    <t>CHN 15710678</t>
  </si>
  <si>
    <t>1424794-5</t>
  </si>
  <si>
    <t xml:space="preserve">ACDO. GUB. 225/2012 ARTI. 55, LIT. i </t>
  </si>
  <si>
    <t>MIGUEL MORATAYA</t>
  </si>
  <si>
    <t>CHN 15710571</t>
  </si>
  <si>
    <t>C-236BLK</t>
  </si>
  <si>
    <t>C-882BNF</t>
  </si>
  <si>
    <t>C-221BFD</t>
  </si>
  <si>
    <t>C-616BMT</t>
  </si>
  <si>
    <t>5350324-4</t>
  </si>
  <si>
    <t xml:space="preserve">ACDO. GUB. 225/2012 ARTI. 55, LIT. e  </t>
  </si>
  <si>
    <t>SALVADOR ELISEO PABLO POC</t>
  </si>
  <si>
    <t>C-561BJW</t>
  </si>
  <si>
    <t>CHN 15710716</t>
  </si>
  <si>
    <t>7437873-2</t>
  </si>
  <si>
    <t>JOSELYN STEPHANIA CORDON CHACON</t>
  </si>
  <si>
    <t>C-096BPS</t>
  </si>
  <si>
    <t>CHN 15297968</t>
  </si>
  <si>
    <t>7437873-3</t>
  </si>
  <si>
    <t>ACDO. GUB. 225/2012 ARTI. 55, LIT. A</t>
  </si>
  <si>
    <t>1790389-0</t>
  </si>
  <si>
    <t>JOSE DOMINGO TZIO GONZALEZ</t>
  </si>
  <si>
    <t>C-035BQV</t>
  </si>
  <si>
    <t>CHN 15082153</t>
  </si>
  <si>
    <t>ACDO. GUB. 225/2012 ARTI. 55, LIT. A, PRIMER  ABONO DE  A LA MULTA 5970 QUEDANDO PENDIENTES CUATRO SEGÚN EXPEDIENTE 02006-2023-00257 EMITIDO POR EL JUZGADO DE PAZ GUASTATOYA EL PROGRESO</t>
  </si>
  <si>
    <t>Capitalización de Intereses del mes de Agosto 2023.</t>
  </si>
  <si>
    <t>277860-2</t>
  </si>
  <si>
    <t xml:space="preserve"> ACDO. GUB. 408-2014, ARTI. 4, LITE. N</t>
  </si>
  <si>
    <t>LAZARO ISRAEL SAMAYOA LOPEZ</t>
  </si>
  <si>
    <t>C-273BGY</t>
  </si>
  <si>
    <t>CHN 15741694</t>
  </si>
  <si>
    <t>2625269-4</t>
  </si>
  <si>
    <t>ACDO. GUB. 408/2014,  ARTI. 4, LIT. P</t>
  </si>
  <si>
    <t>ISRAEL SANTIAGO GRIJALVA</t>
  </si>
  <si>
    <t>C-772BSF</t>
  </si>
  <si>
    <t>CHN 15710055</t>
  </si>
  <si>
    <t>2391145-K</t>
  </si>
  <si>
    <t>TRANSPORTES MARQUENSITA S.A.</t>
  </si>
  <si>
    <t>C-782BHY</t>
  </si>
  <si>
    <t>CHN 15208338</t>
  </si>
  <si>
    <t>5853709-0</t>
  </si>
  <si>
    <t xml:space="preserve">ACDO. GUB. 225/2012 ARTI. 54 </t>
  </si>
  <si>
    <t>GUSTAVO ADOLFO MONTOYA DE LA CRUZ</t>
  </si>
  <si>
    <t>C-400BTX</t>
  </si>
  <si>
    <t>CHN 13226095</t>
  </si>
  <si>
    <t>“Nota:  El registro de ingresos privativos corresponde al artículo 10 numeral 9, por pago de multas, canceladas por los transportistas de conformidad con el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</si>
</sst>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102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5" fontId="7" fillId="3" borderId="1" xfId="0" applyNumberFormat="1" applyFont="1" applyFill="1" applyBorder="1"/>
    <xf numFmtId="165" fontId="9" fillId="3" borderId="3" xfId="0" applyNumberFormat="1" applyFont="1" applyFill="1" applyBorder="1"/>
    <xf numFmtId="167" fontId="9" fillId="3" borderId="3" xfId="0" applyNumberFormat="1" applyFont="1" applyFill="1" applyBorder="1"/>
    <xf numFmtId="0" fontId="10" fillId="3" borderId="3" xfId="0" applyFont="1" applyFill="1" applyBorder="1" applyAlignment="1">
      <alignment wrapText="1"/>
    </xf>
    <xf numFmtId="49" fontId="5" fillId="3" borderId="3" xfId="0" applyNumberFormat="1" applyFont="1" applyFill="1" applyBorder="1"/>
    <xf numFmtId="168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4" fillId="0" borderId="0" xfId="0" applyFont="1"/>
    <xf numFmtId="0" fontId="4" fillId="3" borderId="6" xfId="0" applyFont="1" applyFill="1" applyBorder="1"/>
    <xf numFmtId="43" fontId="7" fillId="3" borderId="1" xfId="7" applyFont="1" applyFill="1" applyBorder="1" applyAlignment="1">
      <alignment vertical="center"/>
    </xf>
    <xf numFmtId="0" fontId="15" fillId="0" borderId="0" xfId="0" applyFont="1"/>
    <xf numFmtId="0" fontId="4" fillId="3" borderId="5" xfId="0" applyFont="1" applyFill="1" applyBorder="1"/>
    <xf numFmtId="0" fontId="4" fillId="3" borderId="4" xfId="0" applyFont="1" applyFill="1" applyBorder="1"/>
    <xf numFmtId="0" fontId="7" fillId="3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6" fillId="0" borderId="0" xfId="0" applyFont="1"/>
    <xf numFmtId="0" fontId="3" fillId="0" borderId="1" xfId="0" applyFont="1" applyBorder="1" applyAlignment="1">
      <alignment horizontal="left" vertical="center" wrapText="1"/>
    </xf>
    <xf numFmtId="0" fontId="1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165" fontId="3" fillId="0" borderId="9" xfId="0" applyNumberFormat="1" applyFont="1" applyBorder="1"/>
    <xf numFmtId="0" fontId="8" fillId="0" borderId="9" xfId="0" applyFont="1" applyBorder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65" fontId="9" fillId="4" borderId="8" xfId="0" applyNumberFormat="1" applyFont="1" applyFill="1" applyBorder="1"/>
    <xf numFmtId="167" fontId="9" fillId="4" borderId="8" xfId="0" applyNumberFormat="1" applyFont="1" applyFill="1" applyBorder="1"/>
    <xf numFmtId="0" fontId="10" fillId="4" borderId="8" xfId="0" applyFont="1" applyFill="1" applyBorder="1" applyAlignment="1">
      <alignment wrapText="1"/>
    </xf>
    <xf numFmtId="49" fontId="5" fillId="4" borderId="8" xfId="0" applyNumberFormat="1" applyFont="1" applyFill="1" applyBorder="1"/>
    <xf numFmtId="168" fontId="5" fillId="4" borderId="8" xfId="0" applyNumberFormat="1" applyFont="1" applyFill="1" applyBorder="1"/>
    <xf numFmtId="0" fontId="5" fillId="4" borderId="8" xfId="0" applyFont="1" applyFill="1" applyBorder="1"/>
    <xf numFmtId="0" fontId="5" fillId="4" borderId="8" xfId="0" applyFont="1" applyFill="1" applyBorder="1" applyAlignment="1">
      <alignment wrapText="1"/>
    </xf>
    <xf numFmtId="0" fontId="18" fillId="4" borderId="0" xfId="0" applyFont="1" applyFill="1"/>
    <xf numFmtId="0" fontId="9" fillId="4" borderId="0" xfId="0" applyFont="1" applyFill="1" applyAlignment="1">
      <alignment horizontal="center"/>
    </xf>
    <xf numFmtId="165" fontId="9" fillId="4" borderId="0" xfId="0" applyNumberFormat="1" applyFont="1" applyFill="1"/>
    <xf numFmtId="167" fontId="9" fillId="4" borderId="0" xfId="0" applyNumberFormat="1" applyFont="1" applyFill="1"/>
    <xf numFmtId="0" fontId="10" fillId="4" borderId="0" xfId="0" applyFont="1" applyFill="1" applyAlignment="1">
      <alignment wrapText="1"/>
    </xf>
    <xf numFmtId="49" fontId="5" fillId="4" borderId="0" xfId="0" applyNumberFormat="1" applyFont="1" applyFill="1"/>
    <xf numFmtId="168" fontId="5" fillId="4" borderId="0" xfId="0" applyNumberFormat="1" applyFont="1" applyFill="1"/>
    <xf numFmtId="0" fontId="5" fillId="4" borderId="0" xfId="0" applyFont="1" applyFill="1"/>
    <xf numFmtId="0" fontId="6" fillId="4" borderId="1" xfId="0" applyFont="1" applyFill="1" applyBorder="1" applyAlignment="1">
      <alignment horizontal="left" wrapText="1"/>
    </xf>
    <xf numFmtId="14" fontId="3" fillId="0" borderId="11" xfId="0" applyNumberFormat="1" applyFont="1" applyBorder="1" applyAlignment="1">
      <alignment horizontal="center" vertical="center" wrapText="1"/>
    </xf>
    <xf numFmtId="14" fontId="5" fillId="4" borderId="0" xfId="0" applyNumberFormat="1" applyFont="1" applyFill="1" applyAlignment="1">
      <alignment wrapText="1"/>
    </xf>
    <xf numFmtId="14" fontId="5" fillId="4" borderId="8" xfId="0" applyNumberFormat="1" applyFont="1" applyFill="1" applyBorder="1" applyAlignment="1">
      <alignment wrapText="1"/>
    </xf>
    <xf numFmtId="14" fontId="3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-199025</xdr:colOff>
      <xdr:row>0</xdr:row>
      <xdr:rowOff>0</xdr:rowOff>
    </xdr:from>
    <xdr:ext cx="229352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-199025" y="0"/>
          <a:ext cx="2293525" cy="619125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</xdr:colOff>
      <xdr:row>0</xdr:row>
      <xdr:rowOff>0</xdr:rowOff>
    </xdr:from>
    <xdr:to>
      <xdr:col>15</xdr:col>
      <xdr:colOff>133350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706100" y="85725"/>
          <a:ext cx="1057275" cy="1038225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37</xdr:row>
      <xdr:rowOff>114300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5FA54B9E-2965-4237-B6E3-C954C813AF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114300" y="11096625"/>
          <a:ext cx="1895475" cy="619125"/>
        </a:xfrm>
        <a:prstGeom prst="rect">
          <a:avLst/>
        </a:prstGeom>
      </xdr:spPr>
    </xdr:pic>
    <xdr:clientData/>
  </xdr:oneCellAnchor>
  <xdr:oneCellAnchor>
    <xdr:from>
      <xdr:col>14</xdr:col>
      <xdr:colOff>466725</xdr:colOff>
      <xdr:row>37</xdr:row>
      <xdr:rowOff>28575</xdr:rowOff>
    </xdr:from>
    <xdr:ext cx="1057275" cy="1038225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868150" y="11010900"/>
          <a:ext cx="105727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63"/>
  <sheetViews>
    <sheetView tabSelected="1" view="pageBreakPreview" topLeftCell="A45" zoomScale="115" zoomScaleNormal="100" zoomScaleSheetLayoutView="115" workbookViewId="0">
      <selection activeCell="G70" sqref="G70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0" customWidth="1"/>
    <col min="7" max="7" width="28.28515625" customWidth="1"/>
    <col min="8" max="8" width="13.42578125" customWidth="1"/>
    <col min="9" max="9" width="12" customWidth="1"/>
    <col min="10" max="10" width="10.42578125" customWidth="1"/>
    <col min="11" max="11" width="12.140625" customWidth="1"/>
    <col min="12" max="12" width="13" customWidth="1"/>
    <col min="13" max="13" width="9" customWidth="1"/>
    <col min="14" max="14" width="5.28515625" customWidth="1"/>
    <col min="15" max="15" width="9.42578125" customWidth="1"/>
    <col min="16" max="16" width="12" customWidth="1"/>
    <col min="17" max="17" width="9.28515625" customWidth="1"/>
  </cols>
  <sheetData>
    <row r="1" spans="1:17" x14ac:dyDescent="0.25">
      <c r="D1" s="92" t="s">
        <v>0</v>
      </c>
      <c r="E1" s="92"/>
      <c r="F1" s="92"/>
      <c r="G1" s="92"/>
      <c r="H1" s="92"/>
      <c r="I1" s="92"/>
      <c r="J1" s="92"/>
      <c r="K1" s="92"/>
      <c r="L1" s="92"/>
    </row>
    <row r="2" spans="1:17" x14ac:dyDescent="0.25">
      <c r="D2" s="92" t="s">
        <v>18</v>
      </c>
      <c r="E2" s="92"/>
      <c r="F2" s="92"/>
      <c r="G2" s="92"/>
      <c r="H2" s="92"/>
      <c r="I2" s="92"/>
      <c r="J2" s="92"/>
      <c r="K2" s="92"/>
      <c r="L2" s="92"/>
    </row>
    <row r="3" spans="1:17" ht="34.5" customHeight="1" x14ac:dyDescent="0.25">
      <c r="D3" s="93" t="s">
        <v>19</v>
      </c>
      <c r="E3" s="93"/>
      <c r="F3" s="93"/>
      <c r="G3" s="93"/>
      <c r="H3" s="93"/>
      <c r="I3" s="93"/>
      <c r="J3" s="93"/>
      <c r="K3" s="93"/>
      <c r="L3" s="93"/>
    </row>
    <row r="5" spans="1:17" x14ac:dyDescent="0.25">
      <c r="A5" s="94" t="s">
        <v>47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1:17" x14ac:dyDescent="0.25">
      <c r="A6" s="94" t="s">
        <v>23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7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8" t="s">
        <v>12</v>
      </c>
      <c r="M7" s="2" t="s">
        <v>13</v>
      </c>
      <c r="N7" s="2" t="s">
        <v>3</v>
      </c>
      <c r="O7" s="2" t="s">
        <v>14</v>
      </c>
      <c r="P7" s="2" t="s">
        <v>15</v>
      </c>
      <c r="Q7" s="2" t="s">
        <v>16</v>
      </c>
    </row>
    <row r="8" spans="1:17" ht="37.5" customHeight="1" x14ac:dyDescent="0.3">
      <c r="A8" s="40">
        <v>1</v>
      </c>
      <c r="B8" s="40">
        <v>5938</v>
      </c>
      <c r="C8" s="41">
        <v>45141</v>
      </c>
      <c r="D8" s="40" t="s">
        <v>48</v>
      </c>
      <c r="E8" s="42">
        <v>2541</v>
      </c>
      <c r="F8" s="43">
        <v>42877</v>
      </c>
      <c r="G8" s="58" t="s">
        <v>50</v>
      </c>
      <c r="H8" s="44">
        <v>3000</v>
      </c>
      <c r="I8" s="6"/>
      <c r="J8" s="8"/>
      <c r="K8" s="44">
        <f t="shared" ref="K8:K16" si="0">H8</f>
        <v>3000</v>
      </c>
      <c r="L8" s="9" t="s">
        <v>53</v>
      </c>
      <c r="M8" s="6"/>
      <c r="N8" s="5"/>
      <c r="O8" s="45" t="s">
        <v>69</v>
      </c>
      <c r="P8" s="36" t="s">
        <v>49</v>
      </c>
      <c r="Q8" s="43">
        <v>45139</v>
      </c>
    </row>
    <row r="9" spans="1:17" ht="37.5" customHeight="1" x14ac:dyDescent="0.3">
      <c r="A9" s="40">
        <v>2</v>
      </c>
      <c r="B9" s="40">
        <v>5939</v>
      </c>
      <c r="C9" s="41">
        <v>45141</v>
      </c>
      <c r="D9" s="40" t="s">
        <v>48</v>
      </c>
      <c r="E9" s="46">
        <v>2778</v>
      </c>
      <c r="F9" s="47">
        <v>42972</v>
      </c>
      <c r="G9" s="58" t="s">
        <v>50</v>
      </c>
      <c r="H9" s="44">
        <v>3000</v>
      </c>
      <c r="I9" s="6"/>
      <c r="J9" s="8"/>
      <c r="K9" s="44">
        <f t="shared" si="0"/>
        <v>3000</v>
      </c>
      <c r="L9" s="9" t="s">
        <v>53</v>
      </c>
      <c r="M9" s="6"/>
      <c r="N9" s="5"/>
      <c r="O9" s="45" t="s">
        <v>69</v>
      </c>
      <c r="P9" s="36" t="s">
        <v>49</v>
      </c>
      <c r="Q9" s="43">
        <v>45139</v>
      </c>
    </row>
    <row r="10" spans="1:17" ht="44.25" customHeight="1" x14ac:dyDescent="0.3">
      <c r="A10" s="40">
        <v>3</v>
      </c>
      <c r="B10" s="40">
        <v>5940</v>
      </c>
      <c r="C10" s="41">
        <v>45141</v>
      </c>
      <c r="D10" s="40" t="s">
        <v>48</v>
      </c>
      <c r="E10" s="42">
        <v>4828</v>
      </c>
      <c r="F10" s="43">
        <v>43797</v>
      </c>
      <c r="G10" s="58" t="s">
        <v>50</v>
      </c>
      <c r="H10" s="44">
        <v>3000</v>
      </c>
      <c r="I10" s="6"/>
      <c r="J10" s="4"/>
      <c r="K10" s="44">
        <f t="shared" si="0"/>
        <v>3000</v>
      </c>
      <c r="L10" s="9" t="s">
        <v>53</v>
      </c>
      <c r="M10" s="6"/>
      <c r="N10" s="5"/>
      <c r="O10" s="45" t="s">
        <v>69</v>
      </c>
      <c r="P10" s="36" t="s">
        <v>49</v>
      </c>
      <c r="Q10" s="43">
        <v>45139</v>
      </c>
    </row>
    <row r="11" spans="1:17" ht="29.25" customHeight="1" x14ac:dyDescent="0.3">
      <c r="A11" s="40">
        <v>4</v>
      </c>
      <c r="B11" s="40">
        <v>5941</v>
      </c>
      <c r="C11" s="41">
        <v>45145</v>
      </c>
      <c r="D11" s="40" t="s">
        <v>56</v>
      </c>
      <c r="E11" s="42">
        <v>5273</v>
      </c>
      <c r="F11" s="43">
        <v>44177</v>
      </c>
      <c r="G11" s="7" t="s">
        <v>54</v>
      </c>
      <c r="H11" s="44">
        <v>5000</v>
      </c>
      <c r="I11" s="6"/>
      <c r="J11" s="4"/>
      <c r="K11" s="44">
        <f t="shared" si="0"/>
        <v>5000</v>
      </c>
      <c r="L11" s="9" t="s">
        <v>57</v>
      </c>
      <c r="M11" s="6"/>
      <c r="N11" s="5"/>
      <c r="O11" s="45" t="s">
        <v>67</v>
      </c>
      <c r="P11" s="36" t="s">
        <v>58</v>
      </c>
      <c r="Q11" s="43">
        <v>45145</v>
      </c>
    </row>
    <row r="12" spans="1:17" ht="37.5" customHeight="1" x14ac:dyDescent="0.3">
      <c r="A12" s="40">
        <v>5</v>
      </c>
      <c r="B12" s="40">
        <v>5942</v>
      </c>
      <c r="C12" s="41">
        <v>45146</v>
      </c>
      <c r="D12" s="40" t="s">
        <v>59</v>
      </c>
      <c r="E12" s="42">
        <v>4231</v>
      </c>
      <c r="F12" s="43">
        <v>43342</v>
      </c>
      <c r="G12" s="39" t="s">
        <v>55</v>
      </c>
      <c r="H12" s="44">
        <v>5000</v>
      </c>
      <c r="I12" s="6"/>
      <c r="J12" s="4"/>
      <c r="K12" s="44">
        <f t="shared" si="0"/>
        <v>5000</v>
      </c>
      <c r="L12" s="9" t="s">
        <v>60</v>
      </c>
      <c r="M12" s="6"/>
      <c r="N12" s="5"/>
      <c r="O12" s="45" t="s">
        <v>68</v>
      </c>
      <c r="P12" s="36" t="s">
        <v>61</v>
      </c>
      <c r="Q12" s="43">
        <v>45145</v>
      </c>
    </row>
    <row r="13" spans="1:17" ht="37.5" customHeight="1" x14ac:dyDescent="0.3">
      <c r="A13" s="40">
        <v>6</v>
      </c>
      <c r="B13" s="40">
        <v>5943</v>
      </c>
      <c r="C13" s="41">
        <v>45147</v>
      </c>
      <c r="D13" s="40" t="s">
        <v>62</v>
      </c>
      <c r="E13" s="42">
        <v>2545</v>
      </c>
      <c r="F13" s="43">
        <v>42880</v>
      </c>
      <c r="G13" s="39" t="s">
        <v>63</v>
      </c>
      <c r="H13" s="44">
        <v>1000</v>
      </c>
      <c r="I13" s="6"/>
      <c r="J13" s="4"/>
      <c r="K13" s="44">
        <f t="shared" si="0"/>
        <v>1000</v>
      </c>
      <c r="L13" s="9" t="s">
        <v>64</v>
      </c>
      <c r="M13" s="6"/>
      <c r="N13" s="5"/>
      <c r="O13" s="45" t="s">
        <v>66</v>
      </c>
      <c r="P13" s="36" t="s">
        <v>65</v>
      </c>
      <c r="Q13" s="43">
        <v>45147</v>
      </c>
    </row>
    <row r="14" spans="1:17" ht="37.5" customHeight="1" x14ac:dyDescent="0.3">
      <c r="A14" s="40">
        <v>7</v>
      </c>
      <c r="B14" s="40">
        <v>5944</v>
      </c>
      <c r="C14" s="41">
        <v>45152</v>
      </c>
      <c r="D14" s="40" t="s">
        <v>70</v>
      </c>
      <c r="E14" s="42">
        <v>2174</v>
      </c>
      <c r="F14" s="43">
        <v>42712</v>
      </c>
      <c r="G14" s="39" t="s">
        <v>71</v>
      </c>
      <c r="H14" s="44">
        <v>1000</v>
      </c>
      <c r="I14" s="6"/>
      <c r="J14" s="4"/>
      <c r="K14" s="44">
        <f t="shared" si="0"/>
        <v>1000</v>
      </c>
      <c r="L14" s="9" t="s">
        <v>72</v>
      </c>
      <c r="M14" s="6"/>
      <c r="N14" s="5"/>
      <c r="O14" s="45" t="s">
        <v>73</v>
      </c>
      <c r="P14" s="36" t="s">
        <v>74</v>
      </c>
      <c r="Q14" s="43">
        <v>45149</v>
      </c>
    </row>
    <row r="15" spans="1:17" ht="37.5" customHeight="1" x14ac:dyDescent="0.3">
      <c r="A15" s="40">
        <v>8</v>
      </c>
      <c r="B15" s="40">
        <v>5945</v>
      </c>
      <c r="C15" s="41">
        <v>45154</v>
      </c>
      <c r="D15" s="40" t="s">
        <v>75</v>
      </c>
      <c r="E15" s="42">
        <v>5067</v>
      </c>
      <c r="F15" s="43">
        <v>44250</v>
      </c>
      <c r="G15" s="39" t="s">
        <v>54</v>
      </c>
      <c r="H15" s="44">
        <v>5000</v>
      </c>
      <c r="I15" s="6"/>
      <c r="J15" s="4"/>
      <c r="K15" s="44">
        <f t="shared" si="0"/>
        <v>5000</v>
      </c>
      <c r="L15" s="9" t="s">
        <v>76</v>
      </c>
      <c r="M15" s="6"/>
      <c r="N15" s="5"/>
      <c r="O15" s="45" t="s">
        <v>77</v>
      </c>
      <c r="P15" s="36" t="s">
        <v>78</v>
      </c>
      <c r="Q15" s="43">
        <v>45152</v>
      </c>
    </row>
    <row r="16" spans="1:17" ht="37.5" customHeight="1" x14ac:dyDescent="0.3">
      <c r="A16" s="40">
        <v>9</v>
      </c>
      <c r="B16" s="40">
        <v>5946</v>
      </c>
      <c r="C16" s="41">
        <v>45154</v>
      </c>
      <c r="D16" s="40" t="s">
        <v>79</v>
      </c>
      <c r="E16" s="42">
        <v>5532</v>
      </c>
      <c r="F16" s="43">
        <v>44475</v>
      </c>
      <c r="G16" s="39" t="s">
        <v>80</v>
      </c>
      <c r="H16" s="44">
        <v>10000</v>
      </c>
      <c r="I16" s="6"/>
      <c r="J16" s="4"/>
      <c r="K16" s="44">
        <f t="shared" si="0"/>
        <v>10000</v>
      </c>
      <c r="L16" s="9" t="s">
        <v>76</v>
      </c>
      <c r="M16" s="6"/>
      <c r="N16" s="5"/>
      <c r="O16" s="45" t="s">
        <v>77</v>
      </c>
      <c r="P16" s="36" t="s">
        <v>78</v>
      </c>
      <c r="Q16" s="43">
        <v>45152</v>
      </c>
    </row>
    <row r="17" spans="1:17" ht="77.25" customHeight="1" x14ac:dyDescent="0.3">
      <c r="A17" s="40">
        <v>10</v>
      </c>
      <c r="B17" s="59">
        <v>5947</v>
      </c>
      <c r="C17" s="60">
        <v>45154</v>
      </c>
      <c r="D17" s="59" t="s">
        <v>81</v>
      </c>
      <c r="E17" s="61">
        <v>5970</v>
      </c>
      <c r="F17" s="62">
        <v>44740</v>
      </c>
      <c r="G17" s="86" t="s">
        <v>85</v>
      </c>
      <c r="H17" s="63">
        <v>3000</v>
      </c>
      <c r="I17" s="64"/>
      <c r="J17" s="65"/>
      <c r="K17" s="63">
        <f>H17</f>
        <v>3000</v>
      </c>
      <c r="L17" s="67" t="s">
        <v>82</v>
      </c>
      <c r="M17" s="64"/>
      <c r="N17" s="66"/>
      <c r="O17" s="67" t="s">
        <v>83</v>
      </c>
      <c r="P17" s="36" t="s">
        <v>84</v>
      </c>
      <c r="Q17" s="43">
        <v>45154</v>
      </c>
    </row>
    <row r="18" spans="1:17" ht="46.5" customHeight="1" x14ac:dyDescent="0.3">
      <c r="A18" s="40">
        <v>11</v>
      </c>
      <c r="B18" s="40">
        <v>5948</v>
      </c>
      <c r="C18" s="41">
        <v>45162</v>
      </c>
      <c r="D18" s="40" t="s">
        <v>87</v>
      </c>
      <c r="E18" s="42">
        <v>3178</v>
      </c>
      <c r="F18" s="43">
        <v>43092</v>
      </c>
      <c r="G18" s="39" t="s">
        <v>88</v>
      </c>
      <c r="H18" s="44">
        <v>5000</v>
      </c>
      <c r="I18" s="6"/>
      <c r="J18" s="4"/>
      <c r="K18" s="44">
        <f>H18</f>
        <v>5000</v>
      </c>
      <c r="L18" s="9" t="s">
        <v>89</v>
      </c>
      <c r="M18" s="6"/>
      <c r="N18" s="5"/>
      <c r="O18" s="45" t="s">
        <v>90</v>
      </c>
      <c r="P18" s="36" t="s">
        <v>91</v>
      </c>
      <c r="Q18" s="43">
        <v>45161</v>
      </c>
    </row>
    <row r="19" spans="1:17" ht="53.25" customHeight="1" x14ac:dyDescent="0.3">
      <c r="A19" s="40">
        <v>12</v>
      </c>
      <c r="B19" s="40">
        <v>5949</v>
      </c>
      <c r="C19" s="41">
        <v>45168</v>
      </c>
      <c r="D19" s="40" t="s">
        <v>92</v>
      </c>
      <c r="E19" s="42">
        <v>5706</v>
      </c>
      <c r="F19" s="43">
        <v>44613</v>
      </c>
      <c r="G19" s="39" t="s">
        <v>93</v>
      </c>
      <c r="H19" s="44">
        <v>3000</v>
      </c>
      <c r="I19" s="6"/>
      <c r="J19" s="4"/>
      <c r="K19" s="44">
        <f>H19</f>
        <v>3000</v>
      </c>
      <c r="L19" s="9" t="s">
        <v>94</v>
      </c>
      <c r="M19" s="6"/>
      <c r="N19" s="5"/>
      <c r="O19" s="45" t="s">
        <v>95</v>
      </c>
      <c r="P19" s="36" t="s">
        <v>96</v>
      </c>
      <c r="Q19" s="87">
        <v>45168</v>
      </c>
    </row>
    <row r="20" spans="1:17" ht="56.25" customHeight="1" x14ac:dyDescent="0.3">
      <c r="A20" s="40">
        <v>13</v>
      </c>
      <c r="B20" s="40">
        <v>5950</v>
      </c>
      <c r="C20" s="41">
        <v>45169</v>
      </c>
      <c r="D20" s="40" t="s">
        <v>97</v>
      </c>
      <c r="E20" s="42">
        <v>5520</v>
      </c>
      <c r="F20" s="69">
        <v>44522</v>
      </c>
      <c r="G20" s="39" t="s">
        <v>71</v>
      </c>
      <c r="H20" s="44">
        <v>1000</v>
      </c>
      <c r="I20" s="6"/>
      <c r="J20" s="4"/>
      <c r="K20" s="44">
        <f>H20</f>
        <v>1000</v>
      </c>
      <c r="L20" s="9" t="s">
        <v>98</v>
      </c>
      <c r="M20" s="6"/>
      <c r="N20" s="5"/>
      <c r="O20" s="45" t="s">
        <v>99</v>
      </c>
      <c r="P20" s="36" t="s">
        <v>100</v>
      </c>
      <c r="Q20" s="43">
        <v>45169</v>
      </c>
    </row>
    <row r="21" spans="1:17" ht="61.5" customHeight="1" thickBot="1" x14ac:dyDescent="0.35">
      <c r="A21" s="40">
        <v>14</v>
      </c>
      <c r="B21" s="40">
        <v>5951</v>
      </c>
      <c r="C21" s="41">
        <v>45167</v>
      </c>
      <c r="D21" s="40" t="s">
        <v>101</v>
      </c>
      <c r="E21" s="42">
        <v>5318</v>
      </c>
      <c r="F21" s="69">
        <v>44427</v>
      </c>
      <c r="G21" s="39" t="s">
        <v>102</v>
      </c>
      <c r="H21" s="44">
        <v>25000</v>
      </c>
      <c r="I21" s="6"/>
      <c r="J21" s="4"/>
      <c r="K21" s="44">
        <v>25000</v>
      </c>
      <c r="L21" s="9" t="s">
        <v>103</v>
      </c>
      <c r="M21" s="6"/>
      <c r="N21" s="5"/>
      <c r="O21" s="70" t="s">
        <v>104</v>
      </c>
      <c r="P21" s="36" t="s">
        <v>105</v>
      </c>
      <c r="Q21" s="90">
        <v>45167</v>
      </c>
    </row>
    <row r="22" spans="1:17" ht="15.75" thickBot="1" x14ac:dyDescent="0.3">
      <c r="A22" s="95" t="s">
        <v>17</v>
      </c>
      <c r="B22" s="96"/>
      <c r="C22" s="96"/>
      <c r="D22" s="96"/>
      <c r="E22" s="96"/>
      <c r="F22" s="96"/>
      <c r="G22" s="96"/>
      <c r="H22" s="11">
        <f>SUM(H8:H21)</f>
        <v>73000</v>
      </c>
      <c r="I22" s="12">
        <f>SUM(I8:I16)</f>
        <v>0</v>
      </c>
      <c r="J22" s="11">
        <f>SUM(J8:J16)</f>
        <v>0</v>
      </c>
      <c r="K22" s="11">
        <f>SUM(K8:K21)</f>
        <v>73000</v>
      </c>
      <c r="L22" s="13"/>
      <c r="M22" s="14"/>
      <c r="N22" s="15"/>
      <c r="O22" s="16"/>
      <c r="P22" s="17"/>
      <c r="Q22" s="68"/>
    </row>
    <row r="23" spans="1:17" x14ac:dyDescent="0.25">
      <c r="A23" s="79"/>
      <c r="B23" s="79"/>
      <c r="C23" s="79"/>
      <c r="D23" s="79"/>
      <c r="E23" s="79"/>
      <c r="F23" s="79"/>
      <c r="G23" s="79"/>
      <c r="H23" s="71"/>
      <c r="I23" s="72"/>
      <c r="J23" s="71"/>
      <c r="K23" s="71"/>
      <c r="L23" s="73"/>
      <c r="M23" s="74"/>
      <c r="N23" s="75"/>
      <c r="O23" s="76"/>
      <c r="P23" s="77"/>
      <c r="Q23" s="89"/>
    </row>
    <row r="24" spans="1:17" ht="18.75" x14ac:dyDescent="0.3">
      <c r="A24" s="79"/>
      <c r="B24" s="79"/>
      <c r="C24" s="79"/>
      <c r="D24" s="79"/>
      <c r="E24" s="79"/>
      <c r="F24" s="79"/>
      <c r="G24" s="79"/>
      <c r="H24" s="80"/>
      <c r="I24" s="81"/>
      <c r="J24" s="80"/>
      <c r="K24" s="80"/>
      <c r="L24" s="82"/>
      <c r="M24" s="83"/>
      <c r="N24" s="84"/>
      <c r="O24" s="85"/>
      <c r="P24" s="78">
        <v>1</v>
      </c>
      <c r="Q24" s="88"/>
    </row>
    <row r="25" spans="1:17" ht="18.75" x14ac:dyDescent="0.3">
      <c r="A25" s="79"/>
      <c r="B25" s="79"/>
      <c r="C25" s="79"/>
      <c r="D25" s="79"/>
      <c r="E25" s="79"/>
      <c r="F25" s="79"/>
      <c r="G25" s="79"/>
      <c r="H25" s="80"/>
      <c r="I25" s="81"/>
      <c r="J25" s="80"/>
      <c r="K25" s="80"/>
      <c r="L25" s="82"/>
      <c r="M25" s="83"/>
      <c r="N25" s="84"/>
      <c r="O25" s="85"/>
      <c r="P25" s="78"/>
      <c r="Q25" s="88"/>
    </row>
    <row r="26" spans="1:17" ht="18.75" x14ac:dyDescent="0.3">
      <c r="A26" s="79"/>
      <c r="B26" s="79"/>
      <c r="C26" s="79"/>
      <c r="D26" s="79"/>
      <c r="E26" s="79"/>
      <c r="F26" s="79"/>
      <c r="G26" s="79"/>
      <c r="H26" s="80"/>
      <c r="I26" s="81"/>
      <c r="J26" s="80"/>
      <c r="K26" s="80"/>
      <c r="L26" s="82"/>
      <c r="M26" s="83"/>
      <c r="N26" s="84"/>
      <c r="O26" s="85"/>
      <c r="P26" s="78"/>
      <c r="Q26" s="88"/>
    </row>
    <row r="27" spans="1:17" x14ac:dyDescent="0.25">
      <c r="A27" s="94" t="s">
        <v>51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  <row r="28" spans="1:17" x14ac:dyDescent="0.25">
      <c r="A28" s="94" t="s">
        <v>22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</row>
    <row r="29" spans="1:17" ht="18.75" x14ac:dyDescent="0.3">
      <c r="A29" s="2" t="s">
        <v>3</v>
      </c>
      <c r="B29" s="2" t="s">
        <v>24</v>
      </c>
      <c r="C29" s="3" t="s">
        <v>20</v>
      </c>
      <c r="D29" s="98" t="s">
        <v>25</v>
      </c>
      <c r="E29" s="98"/>
      <c r="P29" s="37"/>
    </row>
    <row r="30" spans="1:17" ht="33.75" customHeight="1" x14ac:dyDescent="0.25">
      <c r="A30" s="41">
        <v>45169</v>
      </c>
      <c r="B30" s="42">
        <v>27981</v>
      </c>
      <c r="C30" s="44">
        <v>2.09</v>
      </c>
      <c r="D30" s="99" t="s">
        <v>86</v>
      </c>
      <c r="E30" s="99"/>
    </row>
    <row r="31" spans="1:17" x14ac:dyDescent="0.25">
      <c r="A31" s="97" t="s">
        <v>21</v>
      </c>
      <c r="B31" s="97"/>
      <c r="C31" s="10">
        <f>+C30</f>
        <v>2.09</v>
      </c>
      <c r="D31" s="100"/>
      <c r="E31" s="100"/>
    </row>
    <row r="32" spans="1:17" x14ac:dyDescent="0.25">
      <c r="A32" s="50"/>
      <c r="B32" s="50"/>
      <c r="C32" s="51"/>
      <c r="D32" s="52"/>
      <c r="E32" s="52"/>
    </row>
    <row r="33" spans="1:12" x14ac:dyDescent="0.25">
      <c r="A33" s="50"/>
      <c r="B33" s="50"/>
      <c r="C33" s="51"/>
      <c r="D33" s="52"/>
      <c r="E33" s="52"/>
    </row>
    <row r="34" spans="1:12" x14ac:dyDescent="0.25">
      <c r="A34" s="50"/>
      <c r="B34" s="50"/>
      <c r="C34" s="51"/>
      <c r="D34" s="52"/>
      <c r="E34" s="52"/>
    </row>
    <row r="35" spans="1:12" x14ac:dyDescent="0.25">
      <c r="A35" s="50"/>
      <c r="B35" s="50"/>
      <c r="C35" s="51"/>
      <c r="D35" s="52"/>
      <c r="E35" s="52"/>
    </row>
    <row r="36" spans="1:12" x14ac:dyDescent="0.25">
      <c r="A36" s="50"/>
      <c r="B36" s="50"/>
      <c r="C36" s="51"/>
      <c r="D36" s="52"/>
      <c r="E36" s="52"/>
    </row>
    <row r="37" spans="1:12" x14ac:dyDescent="0.25">
      <c r="A37" s="50"/>
      <c r="B37" s="50"/>
      <c r="C37" s="51"/>
      <c r="D37" s="52"/>
      <c r="E37" s="52"/>
    </row>
    <row r="38" spans="1:12" x14ac:dyDescent="0.25">
      <c r="D38" s="92" t="s">
        <v>0</v>
      </c>
      <c r="E38" s="92"/>
      <c r="F38" s="92"/>
      <c r="G38" s="92"/>
      <c r="H38" s="92"/>
      <c r="I38" s="92"/>
      <c r="J38" s="92"/>
      <c r="K38" s="92"/>
      <c r="L38" s="92"/>
    </row>
    <row r="39" spans="1:12" x14ac:dyDescent="0.25">
      <c r="D39" s="92" t="s">
        <v>18</v>
      </c>
      <c r="E39" s="92"/>
      <c r="F39" s="92"/>
      <c r="G39" s="92"/>
      <c r="H39" s="92"/>
      <c r="I39" s="92"/>
      <c r="J39" s="92"/>
      <c r="K39" s="92"/>
      <c r="L39" s="92"/>
    </row>
    <row r="40" spans="1:12" ht="34.5" customHeight="1" x14ac:dyDescent="0.25">
      <c r="D40" s="93" t="s">
        <v>19</v>
      </c>
      <c r="E40" s="93"/>
      <c r="F40" s="93"/>
      <c r="G40" s="93"/>
      <c r="H40" s="93"/>
      <c r="I40" s="93"/>
      <c r="J40" s="93"/>
      <c r="K40" s="93"/>
      <c r="L40" s="93"/>
    </row>
    <row r="43" spans="1:12" x14ac:dyDescent="0.25">
      <c r="D43" s="26"/>
      <c r="E43" s="26"/>
      <c r="F43" s="26"/>
      <c r="G43" s="26"/>
      <c r="H43" s="26"/>
      <c r="I43" s="26"/>
      <c r="J43" s="26"/>
      <c r="K43" s="26"/>
      <c r="L43" s="26"/>
    </row>
    <row r="44" spans="1:12" x14ac:dyDescent="0.25">
      <c r="D44" s="91" t="s">
        <v>26</v>
      </c>
      <c r="E44" s="91"/>
      <c r="F44" s="91"/>
      <c r="G44" s="91"/>
      <c r="H44" s="91"/>
      <c r="I44" s="91"/>
      <c r="J44" s="91"/>
      <c r="K44" s="91"/>
      <c r="L44" s="91"/>
    </row>
    <row r="45" spans="1:12" x14ac:dyDescent="0.25">
      <c r="D45" s="91" t="s">
        <v>52</v>
      </c>
      <c r="E45" s="91"/>
      <c r="F45" s="91"/>
      <c r="G45" s="91"/>
      <c r="H45" s="91"/>
      <c r="I45" s="91"/>
      <c r="J45" s="91"/>
      <c r="K45" s="91"/>
      <c r="L45" s="91"/>
    </row>
    <row r="46" spans="1:12" x14ac:dyDescent="0.25">
      <c r="D46" s="91" t="s">
        <v>27</v>
      </c>
      <c r="E46" s="91"/>
      <c r="F46" s="91"/>
      <c r="G46" s="91"/>
      <c r="H46" s="91"/>
      <c r="I46" s="91"/>
      <c r="J46" s="91"/>
      <c r="K46" s="91"/>
      <c r="L46" s="91"/>
    </row>
    <row r="48" spans="1:12" x14ac:dyDescent="0.25">
      <c r="D48" s="18"/>
      <c r="E48" s="18"/>
      <c r="F48" s="18"/>
      <c r="G48" s="18"/>
      <c r="H48" s="30" t="s">
        <v>28</v>
      </c>
      <c r="I48" s="31"/>
      <c r="J48" s="27"/>
      <c r="K48" s="27"/>
      <c r="L48" s="27"/>
    </row>
    <row r="49" spans="1:15" ht="23.25" x14ac:dyDescent="0.25">
      <c r="D49" s="25" t="s">
        <v>29</v>
      </c>
      <c r="E49" s="24" t="s">
        <v>30</v>
      </c>
      <c r="F49" s="24" t="s">
        <v>31</v>
      </c>
      <c r="G49" s="24" t="s">
        <v>32</v>
      </c>
      <c r="H49" s="24" t="s">
        <v>33</v>
      </c>
      <c r="I49" s="24" t="s">
        <v>34</v>
      </c>
      <c r="J49" s="25" t="s">
        <v>35</v>
      </c>
      <c r="K49" s="24" t="s">
        <v>36</v>
      </c>
      <c r="L49" s="24" t="s">
        <v>37</v>
      </c>
    </row>
    <row r="50" spans="1:15" ht="33.75" x14ac:dyDescent="0.25">
      <c r="D50" s="53">
        <v>1</v>
      </c>
      <c r="E50" s="54" t="s">
        <v>38</v>
      </c>
      <c r="F50" s="55" t="s">
        <v>39</v>
      </c>
      <c r="G50" s="54" t="s">
        <v>40</v>
      </c>
      <c r="H50" s="56">
        <v>170567.91</v>
      </c>
      <c r="I50" s="56">
        <v>36157</v>
      </c>
      <c r="J50" s="56">
        <v>52684.26</v>
      </c>
      <c r="K50" s="56">
        <f>H50+I50-J50</f>
        <v>154040.65</v>
      </c>
      <c r="L50" s="57">
        <v>184646.76</v>
      </c>
      <c r="N50" s="48"/>
      <c r="O50" s="49"/>
    </row>
    <row r="51" spans="1:15" ht="33.75" x14ac:dyDescent="0.25">
      <c r="D51" s="19">
        <v>2</v>
      </c>
      <c r="E51" s="20" t="s">
        <v>38</v>
      </c>
      <c r="F51" s="21" t="s">
        <v>41</v>
      </c>
      <c r="G51" s="20" t="s">
        <v>42</v>
      </c>
      <c r="H51" s="22">
        <v>24563.31</v>
      </c>
      <c r="I51" s="22">
        <v>2.09</v>
      </c>
      <c r="J51" s="22">
        <v>2.09</v>
      </c>
      <c r="K51" s="22">
        <f>H51+I51-J51</f>
        <v>24563.31</v>
      </c>
      <c r="L51" s="23">
        <v>24563.31</v>
      </c>
    </row>
    <row r="52" spans="1:15" ht="33.75" x14ac:dyDescent="0.25">
      <c r="D52" s="19">
        <v>3</v>
      </c>
      <c r="E52" s="20" t="s">
        <v>38</v>
      </c>
      <c r="F52" s="21" t="s">
        <v>43</v>
      </c>
      <c r="G52" s="20" t="s">
        <v>44</v>
      </c>
      <c r="H52" s="22">
        <v>0</v>
      </c>
      <c r="I52" s="22">
        <v>73000</v>
      </c>
      <c r="J52" s="22">
        <v>72000</v>
      </c>
      <c r="K52" s="22">
        <f>H52+I52-J52</f>
        <v>1000</v>
      </c>
      <c r="L52" s="23">
        <v>1000</v>
      </c>
    </row>
    <row r="53" spans="1:15" ht="33.75" x14ac:dyDescent="0.25">
      <c r="D53" s="19">
        <v>4</v>
      </c>
      <c r="E53" s="20" t="s">
        <v>38</v>
      </c>
      <c r="F53" s="21" t="s">
        <v>45</v>
      </c>
      <c r="G53" s="20" t="s">
        <v>46</v>
      </c>
      <c r="H53" s="22">
        <v>0</v>
      </c>
      <c r="I53" s="22">
        <v>5227.21</v>
      </c>
      <c r="J53" s="22">
        <v>5227.21</v>
      </c>
      <c r="K53" s="22">
        <f>H53+I53-J53</f>
        <v>0</v>
      </c>
      <c r="L53" s="23">
        <v>0</v>
      </c>
    </row>
    <row r="54" spans="1:15" x14ac:dyDescent="0.25">
      <c r="D54" s="32" t="s">
        <v>11</v>
      </c>
      <c r="E54" s="33"/>
      <c r="F54" s="33"/>
      <c r="G54" s="34"/>
      <c r="H54" s="28">
        <f>SUM(H50:H53)</f>
        <v>195131.22</v>
      </c>
      <c r="I54" s="28">
        <f>SUM(I50:I53)</f>
        <v>114386.3</v>
      </c>
      <c r="J54" s="28">
        <f>SUM(J50:J53)</f>
        <v>129913.56000000001</v>
      </c>
      <c r="K54" s="28">
        <f>SUM(K50:K53)</f>
        <v>179603.96</v>
      </c>
      <c r="L54" s="28">
        <f>SUM(L50:L53)</f>
        <v>210210.07</v>
      </c>
    </row>
    <row r="56" spans="1:15" x14ac:dyDescent="0.25">
      <c r="D56" s="101" t="s">
        <v>106</v>
      </c>
      <c r="E56" s="101"/>
      <c r="F56" s="101"/>
      <c r="G56" s="101"/>
      <c r="H56" s="101"/>
      <c r="I56" s="101"/>
      <c r="J56" s="101"/>
      <c r="K56" s="101"/>
      <c r="L56" s="101"/>
    </row>
    <row r="57" spans="1:15" ht="18.75" x14ac:dyDescent="0.3">
      <c r="D57" s="101"/>
      <c r="E57" s="101"/>
      <c r="F57" s="101"/>
      <c r="G57" s="101"/>
      <c r="H57" s="101"/>
      <c r="I57" s="101"/>
      <c r="J57" s="101"/>
      <c r="K57" s="101"/>
      <c r="L57" s="101"/>
      <c r="O57" s="35">
        <v>2</v>
      </c>
    </row>
    <row r="58" spans="1:15" x14ac:dyDescent="0.25">
      <c r="D58" s="101"/>
      <c r="E58" s="101"/>
      <c r="F58" s="101"/>
      <c r="G58" s="101"/>
      <c r="H58" s="101"/>
      <c r="I58" s="101"/>
      <c r="J58" s="101"/>
      <c r="K58" s="101"/>
      <c r="L58" s="101"/>
    </row>
    <row r="59" spans="1:15" x14ac:dyDescent="0.25">
      <c r="D59" s="101"/>
      <c r="E59" s="101"/>
      <c r="F59" s="101"/>
      <c r="G59" s="101"/>
      <c r="H59" s="101"/>
      <c r="I59" s="101"/>
      <c r="J59" s="101"/>
      <c r="K59" s="101"/>
      <c r="L59" s="101"/>
    </row>
    <row r="63" spans="1:15" x14ac:dyDescent="0.25">
      <c r="A63" s="29"/>
    </row>
  </sheetData>
  <mergeCells count="19">
    <mergeCell ref="D56:L59"/>
    <mergeCell ref="A22:G22"/>
    <mergeCell ref="A27:Q27"/>
    <mergeCell ref="A28:Q28"/>
    <mergeCell ref="A31:B31"/>
    <mergeCell ref="D29:E29"/>
    <mergeCell ref="D30:E30"/>
    <mergeCell ref="D31:E31"/>
    <mergeCell ref="D1:L1"/>
    <mergeCell ref="D2:L2"/>
    <mergeCell ref="D3:L3"/>
    <mergeCell ref="A5:Q5"/>
    <mergeCell ref="A6:Q6"/>
    <mergeCell ref="D46:L46"/>
    <mergeCell ref="D38:L38"/>
    <mergeCell ref="D39:L39"/>
    <mergeCell ref="D40:L40"/>
    <mergeCell ref="D44:L44"/>
    <mergeCell ref="D45:L45"/>
  </mergeCells>
  <phoneticPr fontId="17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Sarah Toledo</cp:lastModifiedBy>
  <cp:lastPrinted>2023-09-11T18:16:59Z</cp:lastPrinted>
  <dcterms:created xsi:type="dcterms:W3CDTF">2018-07-20T20:07:43Z</dcterms:created>
  <dcterms:modified xsi:type="dcterms:W3CDTF">2023-09-29T20:11:09Z</dcterms:modified>
</cp:coreProperties>
</file>