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BRIL\"/>
    </mc:Choice>
  </mc:AlternateContent>
  <xr:revisionPtr revIDLastSave="0" documentId="13_ncr:1_{2A59A10D-A6A4-416A-8E29-A361B09C3EC4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ABRIL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52" l="1"/>
  <c r="H13" i="152"/>
  <c r="K12" i="152" l="1"/>
  <c r="K11" i="152"/>
  <c r="J13" i="152"/>
  <c r="L64" i="152" l="1"/>
  <c r="K62" i="152" l="1"/>
  <c r="K61" i="152"/>
  <c r="K60" i="152"/>
  <c r="J64" i="152" l="1"/>
  <c r="I64" i="152"/>
  <c r="H64" i="152"/>
  <c r="K64" i="152" l="1"/>
  <c r="C23" i="152"/>
  <c r="C18" i="152"/>
  <c r="K10" i="152"/>
  <c r="K9" i="152"/>
  <c r="I13" i="152"/>
</calcChain>
</file>

<file path=xl/sharedStrings.xml><?xml version="1.0" encoding="utf-8"?>
<sst xmlns="http://schemas.openxmlformats.org/spreadsheetml/2006/main" count="89" uniqueCount="72">
  <si>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</si>
  <si>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</si>
  <si>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</si>
  <si>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</si>
  <si>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</si>
  <si>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</si>
  <si>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</si>
  <si>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</si>
  <si>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</si>
  <si>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</si>
  <si>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</si>
  <si>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</si>
  <si>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</si>
  <si>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</si>
  <si>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</si>
  <si>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</si>
  <si>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</si>
  <si>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</si>
  <si>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</si>
  <si>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</si>
  <si>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</si>
  <si>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</si>
  <si>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Deposito No.</t>
  </si>
  <si>
    <t>CRÈDITO HIPOTECARIO NACIONAL CTA. 01-099-084197-6 DIRECCION GENERAL DE TRANSPORTES FONDO ROTATIVO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</si>
  <si>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</si>
  <si>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</si>
  <si>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</si>
  <si>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</si>
  <si>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</si>
  <si>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</si>
  <si>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</si>
  <si>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</si>
  <si>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</si>
  <si>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</si>
  <si>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</si>
  <si>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</si>
  <si>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</si>
  <si>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</si>
  <si>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</si>
  <si>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</si>
  <si>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</si>
  <si>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</si>
  <si>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</si>
  <si>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</si>
  <si>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</si>
  <si>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</si>
  <si>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</si>
  <si>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</si>
  <si>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</si>
  <si>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 xml:space="preserve">REGISTRO Y CONTROL INGRESOS POR DEPOSITOS FONDO ROTATIVO DE FEBRERO  2023 </t>
  </si>
  <si>
    <t>REGISTRO Y CONTROL DE PAGO DE MULTAS DEL MES DE ABRIL 2023  (Ingresos Privativos)</t>
  </si>
  <si>
    <t>Capitalización de Intereses del mes de abril 2023.</t>
  </si>
  <si>
    <t>REGISTRO Y CONTROL INGRESOS POR CAPITALIZACION DE INTERESES DE ABRIL 2023  (Intereses)</t>
  </si>
  <si>
    <t>3423245-1</t>
  </si>
  <si>
    <t>JOSE FERNANDO MONTERROSA MENZEL</t>
  </si>
  <si>
    <t>C-224BMM</t>
  </si>
  <si>
    <t>CHN 15477255</t>
  </si>
  <si>
    <t>707062-4</t>
  </si>
  <si>
    <t>ARTICULO 13 ACUERDO GUBERNATIVO 135-94</t>
  </si>
  <si>
    <t>IDELMA CAROLINA CASTILLO RODRIGUEZ</t>
  </si>
  <si>
    <t>C-622BQQ</t>
  </si>
  <si>
    <t>CHN 15369499</t>
  </si>
  <si>
    <t>ACDO.  GUB.408-2014, ART. 4, LIT. L</t>
  </si>
  <si>
    <t>CHN 15510039</t>
  </si>
  <si>
    <t>Guatemala, abril de 2023.</t>
  </si>
  <si>
    <t>AL 30 DE ABRIL DE 2023</t>
  </si>
  <si>
    <t>6590984-4</t>
  </si>
  <si>
    <t>ACDO. GUB. 225/2012 ARTI. 55, LIT. i</t>
  </si>
  <si>
    <t>ACDO. GUB. 408/2014,  ARTI. 4, LIT. P</t>
  </si>
  <si>
    <t>BATRES BLANCO DAVID ABARAHAN</t>
  </si>
  <si>
    <t>C-565BNJ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</si>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</sst>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5" fillId="0" borderId="0" xfId="0" applyFont="1"/>
    <xf numFmtId="0" fontId="4" fillId="3" borderId="7" xfId="0" applyFont="1" applyFill="1" applyBorder="1"/>
    <xf numFmtId="43" fontId="7" fillId="3" borderId="1" xfId="7" applyFont="1" applyFill="1" applyBorder="1" applyAlignment="1">
      <alignment vertical="center"/>
    </xf>
    <xf numFmtId="0" fontId="16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7" fillId="0" borderId="0" xfId="0" applyFont="1"/>
    <xf numFmtId="0" fontId="5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165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14" fontId="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85725</xdr:rowOff>
    </xdr:from>
    <xdr:to>
      <xdr:col>15</xdr:col>
      <xdr:colOff>95250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46</xdr:row>
      <xdr:rowOff>161925</xdr:rowOff>
    </xdr:from>
    <xdr:ext cx="1895475" cy="619125"/>
    <xdr:pic>
      <xdr:nvPicPr>
        <xdr:cNvPr id="10" name="Imagen 9">
          <a:extLst>
            <a:ext uri="{FF2B5EF4-FFF2-40B4-BE49-F238E27FC236}">
              <a16:creationId xmlns:a16="http://schemas.microsoft.com/office/drawing/2014/main" id="{2754C9F7-DBB7-4DF4-AC87-4B5DFE43FC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B56CC297-A236-4C05-9D4F-F00C58031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161925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71170444-8B6E-42CF-8F10-EE272026F7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161925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13</xdr:col>
      <xdr:colOff>57150</xdr:colOff>
      <xdr:row>46</xdr:row>
      <xdr:rowOff>85725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848975" y="85725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2:Q93"/>
  <sheetViews>
    <sheetView tabSelected="1" topLeftCell="A61" workbookViewId="0">
      <selection activeCell="G78" sqref="G78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0" customWidth="1"/>
    <col min="7" max="7" width="30" customWidth="1"/>
    <col min="8" max="8" width="13.42578125" customWidth="1"/>
    <col min="9" max="9" width="10" customWidth="1"/>
    <col min="10" max="10" width="10.42578125" customWidth="1"/>
    <col min="11" max="11" width="11" customWidth="1"/>
    <col min="13" max="13" width="9" customWidth="1"/>
    <col min="14" max="14" width="5.85546875" customWidth="1"/>
    <col min="15" max="15" width="9.42578125" customWidth="1"/>
    <col min="16" max="16" width="12" customWidth="1"/>
    <col min="17" max="17" width="10.7109375" customWidth="1"/>
  </cols>
  <sheetData>
    <row r="2" spans="1:17" x14ac:dyDescent="0.25">
      <c r="D2" s="63" t="s">
        <v>0</v>
      </c>
      <c r="E2" s="63"/>
      <c r="F2" s="63"/>
      <c r="G2" s="63"/>
      <c r="H2" s="63"/>
      <c r="I2" s="63"/>
      <c r="J2" s="63"/>
      <c r="K2" s="63"/>
      <c r="L2" s="63"/>
    </row>
    <row r="3" spans="1:17" x14ac:dyDescent="0.25">
      <c r="D3" s="63" t="s">
        <v>18</v>
      </c>
      <c r="E3" s="63"/>
      <c r="F3" s="63"/>
      <c r="G3" s="63"/>
      <c r="H3" s="63"/>
      <c r="I3" s="63"/>
      <c r="J3" s="63"/>
      <c r="K3" s="63"/>
      <c r="L3" s="63"/>
    </row>
    <row r="4" spans="1:17" ht="34.5" customHeight="1" x14ac:dyDescent="0.25">
      <c r="D4" s="64" t="s">
        <v>19</v>
      </c>
      <c r="E4" s="64"/>
      <c r="F4" s="64"/>
      <c r="G4" s="64"/>
      <c r="H4" s="64"/>
      <c r="I4" s="64"/>
      <c r="J4" s="64"/>
      <c r="K4" s="64"/>
      <c r="L4" s="64"/>
    </row>
    <row r="6" spans="1:17" x14ac:dyDescent="0.25">
      <c r="A6" s="57" t="s">
        <v>50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x14ac:dyDescent="0.25">
      <c r="A7" s="57" t="s">
        <v>25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37.5" customHeight="1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4" t="s">
        <v>12</v>
      </c>
      <c r="M8" s="2" t="s">
        <v>13</v>
      </c>
      <c r="N8" s="2" t="s">
        <v>3</v>
      </c>
      <c r="O8" s="2" t="s">
        <v>14</v>
      </c>
      <c r="P8" s="2" t="s">
        <v>15</v>
      </c>
      <c r="Q8" s="2" t="s">
        <v>16</v>
      </c>
    </row>
    <row r="9" spans="1:17" ht="49.5" x14ac:dyDescent="0.3">
      <c r="A9" s="12">
        <v>1</v>
      </c>
      <c r="B9" s="12">
        <v>5897</v>
      </c>
      <c r="C9" s="5">
        <v>45029</v>
      </c>
      <c r="D9" s="12" t="s">
        <v>53</v>
      </c>
      <c r="E9" s="6">
        <v>3234</v>
      </c>
      <c r="F9" s="11">
        <v>43012</v>
      </c>
      <c r="G9" s="26" t="s">
        <v>62</v>
      </c>
      <c r="H9" s="7">
        <v>5000</v>
      </c>
      <c r="I9" s="9"/>
      <c r="J9" s="13"/>
      <c r="K9" s="7">
        <f>+H9</f>
        <v>5000</v>
      </c>
      <c r="L9" s="14" t="s">
        <v>54</v>
      </c>
      <c r="M9" s="9"/>
      <c r="N9" s="8"/>
      <c r="O9" s="9" t="s">
        <v>55</v>
      </c>
      <c r="P9" s="10" t="s">
        <v>56</v>
      </c>
      <c r="Q9" s="11">
        <v>45028</v>
      </c>
    </row>
    <row r="10" spans="1:17" ht="49.5" x14ac:dyDescent="0.3">
      <c r="A10" s="12">
        <v>2</v>
      </c>
      <c r="B10" s="12">
        <v>5898</v>
      </c>
      <c r="C10" s="5">
        <v>45033</v>
      </c>
      <c r="D10" s="12" t="s">
        <v>57</v>
      </c>
      <c r="E10" s="6">
        <v>6138</v>
      </c>
      <c r="F10" s="11">
        <v>45022</v>
      </c>
      <c r="G10" s="26" t="s">
        <v>58</v>
      </c>
      <c r="H10" s="7">
        <v>1000</v>
      </c>
      <c r="I10" s="9"/>
      <c r="J10" s="13"/>
      <c r="K10" s="7">
        <f t="shared" ref="K10" si="0">+H10</f>
        <v>1000</v>
      </c>
      <c r="L10" s="14" t="s">
        <v>59</v>
      </c>
      <c r="M10" s="9"/>
      <c r="N10" s="8"/>
      <c r="O10" s="9" t="s">
        <v>60</v>
      </c>
      <c r="P10" s="10" t="s">
        <v>61</v>
      </c>
      <c r="Q10" s="11">
        <v>45033</v>
      </c>
    </row>
    <row r="11" spans="1:17" ht="48" x14ac:dyDescent="0.3">
      <c r="A11" s="12">
        <v>3</v>
      </c>
      <c r="B11" s="12">
        <v>5906</v>
      </c>
      <c r="C11" s="5">
        <v>45063</v>
      </c>
      <c r="D11" s="12" t="s">
        <v>66</v>
      </c>
      <c r="E11" s="6">
        <v>5487</v>
      </c>
      <c r="F11" s="48">
        <v>44508</v>
      </c>
      <c r="G11" s="25" t="s">
        <v>67</v>
      </c>
      <c r="H11" s="7">
        <v>1000</v>
      </c>
      <c r="I11" s="9"/>
      <c r="J11" s="7"/>
      <c r="K11" s="7">
        <f>H11</f>
        <v>1000</v>
      </c>
      <c r="L11" s="15" t="s">
        <v>69</v>
      </c>
      <c r="M11" s="9"/>
      <c r="N11" s="8"/>
      <c r="O11" s="9" t="s">
        <v>70</v>
      </c>
      <c r="P11" s="10" t="s">
        <v>63</v>
      </c>
      <c r="Q11" s="11">
        <v>45041</v>
      </c>
    </row>
    <row r="12" spans="1:17" ht="66.75" customHeight="1" thickBot="1" x14ac:dyDescent="0.35">
      <c r="A12" s="55">
        <v>4</v>
      </c>
      <c r="B12" s="45">
        <v>5906</v>
      </c>
      <c r="C12" s="46">
        <v>45063</v>
      </c>
      <c r="D12" s="12" t="s">
        <v>66</v>
      </c>
      <c r="E12" s="47">
        <v>5487</v>
      </c>
      <c r="F12" s="48">
        <v>44508</v>
      </c>
      <c r="G12" s="49" t="s">
        <v>68</v>
      </c>
      <c r="H12" s="50">
        <v>3000</v>
      </c>
      <c r="I12" s="51"/>
      <c r="J12" s="50"/>
      <c r="K12" s="50">
        <f>H12</f>
        <v>3000</v>
      </c>
      <c r="L12" s="52" t="s">
        <v>69</v>
      </c>
      <c r="M12" s="51"/>
      <c r="N12" s="53"/>
      <c r="O12" s="9" t="s">
        <v>70</v>
      </c>
      <c r="P12" s="10" t="s">
        <v>63</v>
      </c>
      <c r="Q12" s="54">
        <v>45041</v>
      </c>
    </row>
    <row r="13" spans="1:17" ht="15.75" thickBot="1" x14ac:dyDescent="0.3">
      <c r="A13" s="65" t="s">
        <v>17</v>
      </c>
      <c r="B13" s="66"/>
      <c r="C13" s="66"/>
      <c r="D13" s="66"/>
      <c r="E13" s="66"/>
      <c r="F13" s="66"/>
      <c r="G13" s="66"/>
      <c r="H13" s="17">
        <f>SUM(H9:H12)</f>
        <v>10000</v>
      </c>
      <c r="I13" s="18">
        <f>SUM(I10:I11)</f>
        <v>0</v>
      </c>
      <c r="J13" s="17">
        <f>SUM(J11)</f>
        <v>0</v>
      </c>
      <c r="K13" s="17">
        <f>SUM(K9:K12)</f>
        <v>10000</v>
      </c>
      <c r="L13" s="19"/>
      <c r="M13" s="20"/>
      <c r="N13" s="21"/>
      <c r="O13" s="22"/>
      <c r="P13" s="23"/>
      <c r="Q13" s="24"/>
    </row>
    <row r="14" spans="1:17" x14ac:dyDescent="0.25">
      <c r="A14" s="57" t="s">
        <v>52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ht="37.5" customHeight="1" x14ac:dyDescent="0.25">
      <c r="A16" s="2" t="s">
        <v>3</v>
      </c>
      <c r="B16" s="2" t="s">
        <v>26</v>
      </c>
      <c r="C16" s="3" t="s">
        <v>20</v>
      </c>
      <c r="D16" s="58" t="s">
        <v>27</v>
      </c>
      <c r="E16" s="58"/>
    </row>
    <row r="17" spans="1:17" ht="36" customHeight="1" x14ac:dyDescent="0.25">
      <c r="A17" s="5">
        <v>45046</v>
      </c>
      <c r="B17" s="6">
        <v>560</v>
      </c>
      <c r="C17" s="7">
        <v>2.02</v>
      </c>
      <c r="D17" s="67" t="s">
        <v>51</v>
      </c>
      <c r="E17" s="67"/>
    </row>
    <row r="18" spans="1:17" ht="37.5" customHeight="1" x14ac:dyDescent="0.25">
      <c r="A18" s="59" t="s">
        <v>21</v>
      </c>
      <c r="B18" s="59"/>
      <c r="C18" s="16">
        <f>+C17</f>
        <v>2.02</v>
      </c>
      <c r="D18" s="60"/>
      <c r="E18" s="60"/>
    </row>
    <row r="19" spans="1:17" hidden="1" x14ac:dyDescent="0.25">
      <c r="A19" s="57" t="s">
        <v>49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hidden="1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hidden="1" x14ac:dyDescent="0.25">
      <c r="A21" s="2" t="s">
        <v>3</v>
      </c>
      <c r="B21" s="2" t="s">
        <v>22</v>
      </c>
      <c r="C21" s="3" t="s">
        <v>20</v>
      </c>
      <c r="D21" s="58" t="s">
        <v>27</v>
      </c>
      <c r="E21" s="58"/>
    </row>
    <row r="22" spans="1:17" ht="24" hidden="1" customHeight="1" x14ac:dyDescent="0.25">
      <c r="A22" s="5"/>
      <c r="B22" s="9"/>
      <c r="C22" s="7">
        <v>0</v>
      </c>
      <c r="D22" s="61"/>
      <c r="E22" s="62"/>
    </row>
    <row r="23" spans="1:17" hidden="1" x14ac:dyDescent="0.25">
      <c r="A23" s="59" t="s">
        <v>21</v>
      </c>
      <c r="B23" s="59"/>
      <c r="C23" s="16">
        <f>SUM(C22:C22)</f>
        <v>0</v>
      </c>
      <c r="D23" s="60"/>
      <c r="E23" s="60"/>
    </row>
    <row r="24" spans="1:17" hidden="1" x14ac:dyDescent="0.25"/>
    <row r="25" spans="1:17" hidden="1" x14ac:dyDescent="0.25"/>
    <row r="42" spans="4:15" ht="18.75" x14ac:dyDescent="0.3">
      <c r="O42" s="44">
        <v>1</v>
      </c>
    </row>
    <row r="48" spans="4:15" x14ac:dyDescent="0.25">
      <c r="D48" s="63" t="s">
        <v>0</v>
      </c>
      <c r="E48" s="63"/>
      <c r="F48" s="63"/>
      <c r="G48" s="63"/>
      <c r="H48" s="63"/>
      <c r="I48" s="63"/>
      <c r="J48" s="63"/>
      <c r="K48" s="63"/>
      <c r="L48" s="63"/>
    </row>
    <row r="49" spans="4:12" x14ac:dyDescent="0.25">
      <c r="D49" s="63" t="s">
        <v>18</v>
      </c>
      <c r="E49" s="63"/>
      <c r="F49" s="63"/>
      <c r="G49" s="63"/>
      <c r="H49" s="63"/>
      <c r="I49" s="63"/>
      <c r="J49" s="63"/>
      <c r="K49" s="63"/>
      <c r="L49" s="63"/>
    </row>
    <row r="50" spans="4:12" ht="34.5" customHeight="1" x14ac:dyDescent="0.25">
      <c r="D50" s="64" t="s">
        <v>19</v>
      </c>
      <c r="E50" s="64"/>
      <c r="F50" s="64"/>
      <c r="G50" s="64"/>
      <c r="H50" s="64"/>
      <c r="I50" s="64"/>
      <c r="J50" s="64"/>
      <c r="K50" s="64"/>
      <c r="L50" s="64"/>
    </row>
    <row r="53" spans="4:12" x14ac:dyDescent="0.25">
      <c r="D53" s="35"/>
      <c r="E53" s="35"/>
      <c r="F53" s="35"/>
      <c r="G53" s="35"/>
      <c r="H53" s="35"/>
      <c r="I53" s="35"/>
      <c r="J53" s="35"/>
      <c r="K53" s="35"/>
      <c r="L53" s="35"/>
    </row>
    <row r="54" spans="4:12" x14ac:dyDescent="0.25">
      <c r="D54" s="56" t="s">
        <v>28</v>
      </c>
      <c r="E54" s="56"/>
      <c r="F54" s="56"/>
      <c r="G54" s="56"/>
      <c r="H54" s="56"/>
      <c r="I54" s="56"/>
      <c r="J54" s="56"/>
      <c r="K54" s="56"/>
      <c r="L54" s="56"/>
    </row>
    <row r="55" spans="4:12" x14ac:dyDescent="0.25">
      <c r="D55" s="56" t="s">
        <v>65</v>
      </c>
      <c r="E55" s="56"/>
      <c r="F55" s="56"/>
      <c r="G55" s="56"/>
      <c r="H55" s="56"/>
      <c r="I55" s="56"/>
      <c r="J55" s="56"/>
      <c r="K55" s="56"/>
      <c r="L55" s="56"/>
    </row>
    <row r="56" spans="4:12" x14ac:dyDescent="0.25">
      <c r="D56" s="56" t="s">
        <v>29</v>
      </c>
      <c r="E56" s="56"/>
      <c r="F56" s="56"/>
      <c r="G56" s="56"/>
      <c r="H56" s="56"/>
      <c r="I56" s="56"/>
      <c r="J56" s="56"/>
      <c r="K56" s="56"/>
      <c r="L56" s="56"/>
    </row>
    <row r="58" spans="4:12" x14ac:dyDescent="0.25">
      <c r="D58" s="27"/>
      <c r="E58" s="27"/>
      <c r="F58" s="27"/>
      <c r="G58" s="27"/>
      <c r="H58" s="39" t="s">
        <v>30</v>
      </c>
      <c r="I58" s="40"/>
      <c r="J58" s="36"/>
      <c r="K58" s="36"/>
      <c r="L58" s="36"/>
    </row>
    <row r="59" spans="4:12" ht="23.25" x14ac:dyDescent="0.25">
      <c r="D59" s="34" t="s">
        <v>31</v>
      </c>
      <c r="E59" s="33" t="s">
        <v>32</v>
      </c>
      <c r="F59" s="33" t="s">
        <v>33</v>
      </c>
      <c r="G59" s="33" t="s">
        <v>34</v>
      </c>
      <c r="H59" s="33" t="s">
        <v>35</v>
      </c>
      <c r="I59" s="33" t="s">
        <v>36</v>
      </c>
      <c r="J59" s="34" t="s">
        <v>37</v>
      </c>
      <c r="K59" s="33" t="s">
        <v>38</v>
      </c>
      <c r="L59" s="33" t="s">
        <v>39</v>
      </c>
    </row>
    <row r="60" spans="4:12" ht="33.75" x14ac:dyDescent="0.25">
      <c r="D60" s="28">
        <v>1</v>
      </c>
      <c r="E60" s="29" t="s">
        <v>40</v>
      </c>
      <c r="F60" s="30" t="s">
        <v>41</v>
      </c>
      <c r="G60" s="29" t="s">
        <v>42</v>
      </c>
      <c r="H60" s="31">
        <v>116966.24</v>
      </c>
      <c r="I60" s="31">
        <v>58771.14</v>
      </c>
      <c r="J60" s="31">
        <v>10037.040000000001</v>
      </c>
      <c r="K60" s="31">
        <f>+H60+I60-J60</f>
        <v>165700.34</v>
      </c>
      <c r="L60" s="32">
        <v>167674.34</v>
      </c>
    </row>
    <row r="61" spans="4:12" ht="33.75" x14ac:dyDescent="0.25">
      <c r="D61" s="28">
        <v>2</v>
      </c>
      <c r="E61" s="29" t="s">
        <v>40</v>
      </c>
      <c r="F61" s="30" t="s">
        <v>43</v>
      </c>
      <c r="G61" s="29" t="s">
        <v>44</v>
      </c>
      <c r="H61" s="31">
        <v>24565.19</v>
      </c>
      <c r="I61" s="31">
        <v>2.02</v>
      </c>
      <c r="J61" s="31">
        <v>3.97</v>
      </c>
      <c r="K61" s="31">
        <f>+H61+I61-J61</f>
        <v>24563.239999999998</v>
      </c>
      <c r="L61" s="32">
        <v>24563.24</v>
      </c>
    </row>
    <row r="62" spans="4:12" ht="33.75" x14ac:dyDescent="0.25">
      <c r="D62" s="28">
        <v>3</v>
      </c>
      <c r="E62" s="29" t="s">
        <v>40</v>
      </c>
      <c r="F62" s="30" t="s">
        <v>45</v>
      </c>
      <c r="G62" s="29" t="s">
        <v>46</v>
      </c>
      <c r="H62" s="31">
        <v>0</v>
      </c>
      <c r="I62" s="31">
        <v>10000</v>
      </c>
      <c r="J62" s="31">
        <v>10000</v>
      </c>
      <c r="K62" s="31">
        <f>+H62+I62-J62</f>
        <v>0</v>
      </c>
      <c r="L62" s="32">
        <v>0</v>
      </c>
    </row>
    <row r="63" spans="4:12" ht="33.75" x14ac:dyDescent="0.25">
      <c r="D63" s="28">
        <v>4</v>
      </c>
      <c r="E63" s="29" t="s">
        <v>40</v>
      </c>
      <c r="F63" s="30" t="s">
        <v>47</v>
      </c>
      <c r="G63" s="29" t="s">
        <v>48</v>
      </c>
      <c r="H63" s="31">
        <v>0</v>
      </c>
      <c r="I63" s="31">
        <v>499</v>
      </c>
      <c r="J63" s="31">
        <v>499</v>
      </c>
      <c r="K63" s="31">
        <v>0</v>
      </c>
      <c r="L63" s="32">
        <v>0</v>
      </c>
    </row>
    <row r="64" spans="4:12" x14ac:dyDescent="0.25">
      <c r="D64" s="41" t="s">
        <v>11</v>
      </c>
      <c r="E64" s="42"/>
      <c r="F64" s="42"/>
      <c r="G64" s="43"/>
      <c r="H64" s="37">
        <f>SUM(H60:H63)</f>
        <v>141531.43</v>
      </c>
      <c r="I64" s="37">
        <f t="shared" ref="I64:K64" si="1">SUM(I60:I63)</f>
        <v>69272.160000000003</v>
      </c>
      <c r="J64" s="37">
        <f t="shared" si="1"/>
        <v>20540.010000000002</v>
      </c>
      <c r="K64" s="37">
        <f t="shared" si="1"/>
        <v>190263.58</v>
      </c>
      <c r="L64" s="37">
        <f>SUM(L60:L63)</f>
        <v>192237.58</v>
      </c>
    </row>
    <row r="66" spans="1:12" x14ac:dyDescent="0.25">
      <c r="D66" s="68" t="s">
        <v>71</v>
      </c>
      <c r="E66" s="68"/>
      <c r="F66" s="68"/>
      <c r="G66" s="68"/>
      <c r="H66" s="68"/>
      <c r="I66" s="68"/>
      <c r="J66" s="68"/>
      <c r="K66" s="68"/>
      <c r="L66" s="68"/>
    </row>
    <row r="67" spans="1:12" x14ac:dyDescent="0.25">
      <c r="D67" s="68"/>
      <c r="E67" s="68"/>
      <c r="F67" s="68"/>
      <c r="G67" s="68"/>
      <c r="H67" s="68"/>
      <c r="I67" s="68"/>
      <c r="J67" s="68"/>
      <c r="K67" s="68"/>
      <c r="L67" s="68"/>
    </row>
    <row r="68" spans="1:12" x14ac:dyDescent="0.25">
      <c r="D68" s="68"/>
      <c r="E68" s="68"/>
      <c r="F68" s="68"/>
      <c r="G68" s="68"/>
      <c r="H68" s="68"/>
      <c r="I68" s="68"/>
      <c r="J68" s="68"/>
      <c r="K68" s="68"/>
      <c r="L68" s="68"/>
    </row>
    <row r="69" spans="1:12" x14ac:dyDescent="0.25">
      <c r="D69" s="68"/>
      <c r="E69" s="68"/>
      <c r="F69" s="68"/>
      <c r="G69" s="68"/>
      <c r="H69" s="68"/>
      <c r="I69" s="68"/>
      <c r="J69" s="68"/>
      <c r="K69" s="68"/>
      <c r="L69" s="68"/>
    </row>
    <row r="73" spans="1:12" x14ac:dyDescent="0.25">
      <c r="A73" s="38" t="s">
        <v>64</v>
      </c>
    </row>
    <row r="93" spans="15:15" ht="18.75" x14ac:dyDescent="0.3">
      <c r="O93" s="44">
        <v>2</v>
      </c>
    </row>
  </sheetData>
  <mergeCells count="25">
    <mergeCell ref="D66:L69"/>
    <mergeCell ref="A13:G13"/>
    <mergeCell ref="A14:Q14"/>
    <mergeCell ref="A15:Q15"/>
    <mergeCell ref="A18:B18"/>
    <mergeCell ref="D16:E16"/>
    <mergeCell ref="D17:E17"/>
    <mergeCell ref="D18:E18"/>
    <mergeCell ref="D2:L2"/>
    <mergeCell ref="D3:L3"/>
    <mergeCell ref="D4:L4"/>
    <mergeCell ref="A6:Q6"/>
    <mergeCell ref="A7:Q7"/>
    <mergeCell ref="D56:L56"/>
    <mergeCell ref="A19:Q19"/>
    <mergeCell ref="A20:Q20"/>
    <mergeCell ref="D21:E21"/>
    <mergeCell ref="A23:B23"/>
    <mergeCell ref="D23:E23"/>
    <mergeCell ref="D22:E22"/>
    <mergeCell ref="D48:L48"/>
    <mergeCell ref="D49:L49"/>
    <mergeCell ref="D50:L50"/>
    <mergeCell ref="D54:L54"/>
    <mergeCell ref="D55:L55"/>
  </mergeCells>
  <phoneticPr fontId="18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2023-05-22T19:08:36Z</cp:lastPrinted>
  <dcterms:created xsi:type="dcterms:W3CDTF">2018-07-20T20:07:43Z</dcterms:created>
  <dcterms:modified xsi:type="dcterms:W3CDTF">2023-05-29T15:55:19Z</dcterms:modified>
</cp:coreProperties>
</file>