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espartano\CARPETAS\LAI\2024\PAGINA\ABRIL\financiero\"/>
    </mc:Choice>
  </mc:AlternateContent>
  <xr:revisionPtr revIDLastSave="0" documentId="13_ncr:1_{337316FA-B31D-485A-979E-69D5DB1F4831}" xr6:coauthVersionLast="47" xr6:coauthVersionMax="47" xr10:uidLastSave="{00000000-0000-0000-0000-000000000000}"/>
  <bookViews>
    <workbookView xWindow="-120" yWindow="-120" windowWidth="29040" windowHeight="15840" xr2:uid="{A3F179A4-B4EB-4491-A5A7-1639B683C874}"/>
  </bookViews>
  <sheets>
    <sheet name="ABRIL 2024" sheetId="152" r:id="rId1"/>
    <sheet name="Hoja1" sheetId="15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152" l="1"/>
  <c r="K12" i="152"/>
  <c r="K13" i="152" s="1"/>
  <c r="K62" i="152"/>
  <c r="J13" i="152" l="1"/>
  <c r="I13" i="152"/>
  <c r="K11" i="152"/>
  <c r="K10" i="152"/>
  <c r="K9" i="152"/>
  <c r="K8" i="152"/>
  <c r="K63" i="152" l="1"/>
  <c r="H66" i="152" l="1"/>
  <c r="J66" i="152"/>
  <c r="I66" i="152"/>
  <c r="L66" i="152"/>
  <c r="K65" i="152" l="1"/>
  <c r="K64" i="152"/>
  <c r="K66" i="152" l="1"/>
  <c r="C21" i="152"/>
</calcChain>
</file>

<file path=xl/sharedStrings.xml><?xml version="1.0" encoding="utf-8"?>
<sst xmlns="http://schemas.openxmlformats.org/spreadsheetml/2006/main" count="86" uniqueCount="72">
  <si>
    <t>DIRECCION GENERAL DE TRANSPORTES</t>
  </si>
  <si>
    <t>No. ORD.</t>
  </si>
  <si>
    <t xml:space="preserve">No. RECIBO DE COBRO  </t>
  </si>
  <si>
    <t xml:space="preserve">FECHA </t>
  </si>
  <si>
    <t>NIT</t>
  </si>
  <si>
    <t>NUMERO REMISION</t>
  </si>
  <si>
    <t>FECHA INFRACCIÒN</t>
  </si>
  <si>
    <t>D E S C R I P C I O N</t>
  </si>
  <si>
    <t>VALOR DE LA MULTA</t>
  </si>
  <si>
    <t>VALOR DE  RENOVACION LICENCIA</t>
  </si>
  <si>
    <t>DEPOSITOS  POR ESCLARECER</t>
  </si>
  <si>
    <t>SUMA TOTAL</t>
  </si>
  <si>
    <t>NOMBRE PROPIETARIO</t>
  </si>
  <si>
    <t xml:space="preserve">No.  RESOLUCION    </t>
  </si>
  <si>
    <t>No. PLACA DEL VEHICULO</t>
  </si>
  <si>
    <t>No. BOLETA DE DEPOSITO</t>
  </si>
  <si>
    <t>FECHA DE PAGO</t>
  </si>
  <si>
    <t>ARTICULO 10 "INFORMACION PUBLICA DE OFICIO"</t>
  </si>
  <si>
    <t>NUMERAL 9  "La información detallada sobre los depósitos constituidos con fondos públicos provenientes de ingresos ordinarios, extraordinarios, impuestos, fondos privativos, empréstitos y donaciones"</t>
  </si>
  <si>
    <t>Monto</t>
  </si>
  <si>
    <t>SUMA TOTAL….</t>
  </si>
  <si>
    <t>CRÈDITO HIPOTECARIO NACIONAL CTA. 02-099-011520-2 DIRECCION GENERAL DE TRANSPORTES REMUNERACION PERS. TEMPORAL</t>
  </si>
  <si>
    <t>CRÈDITO HIPOTECARIO NACIONAL CTA. 01-099-084198-4 DIRECCION GENERAL DE TRANSPORTES INGRESOS DE MULTAS-</t>
  </si>
  <si>
    <t>Nota de Crédito</t>
  </si>
  <si>
    <t>Descripción</t>
  </si>
  <si>
    <t>REPORTE DE SALDOS DE CUENTAS MONETARIAS</t>
  </si>
  <si>
    <t>(Cifras en quetzales)</t>
  </si>
  <si>
    <t>MOVIMIENTOS DEL MES</t>
  </si>
  <si>
    <t>No.</t>
  </si>
  <si>
    <t>ENTIDAD BANACARIA</t>
  </si>
  <si>
    <t>No. DE CUENTA</t>
  </si>
  <si>
    <t>NOMBRE DE LA CUENTA</t>
  </si>
  <si>
    <t>SALDO ANTERIOR</t>
  </si>
  <si>
    <t xml:space="preserve">CREDITOS </t>
  </si>
  <si>
    <t>DEBITOS</t>
  </si>
  <si>
    <t>SALDO ACTUAL</t>
  </si>
  <si>
    <t>SALDO BANCARIO</t>
  </si>
  <si>
    <t>CREDITO HIPOTECARIO NACIONAL</t>
  </si>
  <si>
    <t>01-099-084197-6</t>
  </si>
  <si>
    <t>DIRECCION GENERAL DE TRANSPORTES FONDO ROTATIVO</t>
  </si>
  <si>
    <t>02-099-011520-2</t>
  </si>
  <si>
    <t>DIRECCION GENERAL DE TRANSPORTES REMUNERACION PERS. TEMPORAL</t>
  </si>
  <si>
    <t>01-099-084198-4</t>
  </si>
  <si>
    <t>DIRECCION GENERAL DE TRANSPORTES INGRESOS MULTAS</t>
  </si>
  <si>
    <t>01-099-084199-2</t>
  </si>
  <si>
    <t>DIRECCION GENERAL DE TRANSPORTES CAJA CHICA</t>
  </si>
  <si>
    <t>ACDO. GUB. 225/2012 ARTI. 56</t>
  </si>
  <si>
    <t>TOTALES</t>
  </si>
  <si>
    <t>REGISTRO Y CONTROL DE PAGO DE MULTAS DEL MES DE ABRIL DE 2024  (Ingresos Privativos)</t>
  </si>
  <si>
    <t>3788943-5</t>
  </si>
  <si>
    <t>5141609-3</t>
  </si>
  <si>
    <t>724833-4</t>
  </si>
  <si>
    <t>7876852-7</t>
  </si>
  <si>
    <t>WALTER EDWARD CHOCON SIMON</t>
  </si>
  <si>
    <t>EDWARD CHOCON SIMON</t>
  </si>
  <si>
    <t>RIGOBERTO VICENTE DOMINGO</t>
  </si>
  <si>
    <t>JULIAN LOPEZ RODRIGUEZ</t>
  </si>
  <si>
    <t>JHONATHAN EMANUEL ORELLANA</t>
  </si>
  <si>
    <t>C-136BMN</t>
  </si>
  <si>
    <t>C-473BSF</t>
  </si>
  <si>
    <t>C-585BRB</t>
  </si>
  <si>
    <t>C-530BHG</t>
  </si>
  <si>
    <t>CHN 15819911</t>
  </si>
  <si>
    <t>CHN 16108724</t>
  </si>
  <si>
    <t>CHN 16074727</t>
  </si>
  <si>
    <t>CHN 16128458</t>
  </si>
  <si>
    <t>ACDO. GUB.408/2014,  ARTI. 4, LIT. N</t>
  </si>
  <si>
    <t>ACDO. GUB.408/2014,  ARTI. 4, LIT. P</t>
  </si>
  <si>
    <t>REGISTRO Y CONTROL INGRESOS POR CAPITALIZACION DE INTERESES DEL MES ABRIL DE 2024  (Intereses)</t>
  </si>
  <si>
    <t>Capitalización de Intereses del mes de abril de 2024.</t>
  </si>
  <si>
    <t>AL 30 DE ABRIL DE 2024</t>
  </si>
  <si>
    <t>“Nota: El registro de ingresos privativos corresponde al artículo 10 numeral 9, por pago de multas, canceladas por los transportistas de conformidad con el 2 Acuerdo Gubernativo 225-2012 modificado por el Acuerdo Gubernativo número 535-2013 y con respecto a los conceptos de ingresos, extraordinarios impuestos, emprestitos y donaciones, no se registran en el presente cuadro en virtud que no aplica.”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</si>
</sst>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&quot;Q&quot;* #,##0.00_);_(&quot;Q&quot;* \(#,##0.00\);_(&quot;Q&quot;* &quot;-&quot;??_);_(@_)"/>
    <numFmt numFmtId="166" formatCode="_([$Q-100A]* #,##0.00_);_([$Q-100A]* \(#,##0.00\);_([$Q-100A]* &quot;-&quot;??_);_(@_)"/>
    <numFmt numFmtId="167" formatCode="_-[$Q-100A]* #,##0.00_-;\-[$Q-100A]* #,##0.00_-;_-[$Q-100A]* &quot;-&quot;??_-;_-@_-"/>
    <numFmt numFmtId="168" formatCode="dd/mm/yyyy;@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FF000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</cellStyleXfs>
  <cellXfs count="89">
    <xf numFmtId="0" fontId="0" fillId="0" borderId="0" xfId="0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166" fontId="4" fillId="2" borderId="1" xfId="0" applyNumberFormat="1" applyFont="1" applyFill="1" applyBorder="1" applyAlignment="1">
      <alignment horizontal="center" wrapText="1"/>
    </xf>
    <xf numFmtId="165" fontId="7" fillId="3" borderId="1" xfId="0" applyNumberFormat="1" applyFont="1" applyFill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43" fontId="3" fillId="0" borderId="1" xfId="7" applyFont="1" applyBorder="1" applyAlignment="1">
      <alignment vertical="center"/>
    </xf>
    <xf numFmtId="43" fontId="7" fillId="0" borderId="1" xfId="7" applyFont="1" applyBorder="1" applyAlignment="1">
      <alignment vertical="center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43" fontId="7" fillId="3" borderId="1" xfId="7" applyFont="1" applyFill="1" applyBorder="1" applyAlignment="1">
      <alignment vertical="center"/>
    </xf>
    <xf numFmtId="0" fontId="14" fillId="0" borderId="0" xfId="0" applyFont="1"/>
    <xf numFmtId="0" fontId="7" fillId="3" borderId="3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15" fillId="0" borderId="0" xfId="0" applyFont="1"/>
    <xf numFmtId="0" fontId="17" fillId="0" borderId="0" xfId="0" applyFont="1"/>
    <xf numFmtId="0" fontId="4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7" fontId="0" fillId="0" borderId="0" xfId="0" applyNumberFormat="1"/>
    <xf numFmtId="43" fontId="0" fillId="0" borderId="0" xfId="0" applyNumberFormat="1"/>
    <xf numFmtId="14" fontId="4" fillId="4" borderId="0" xfId="0" applyNumberFormat="1" applyFont="1" applyFill="1" applyAlignment="1">
      <alignment horizontal="center"/>
    </xf>
    <xf numFmtId="165" fontId="7" fillId="4" borderId="0" xfId="0" applyNumberFormat="1" applyFont="1" applyFill="1"/>
    <xf numFmtId="0" fontId="3" fillId="4" borderId="0" xfId="0" applyFont="1" applyFill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43" fontId="3" fillId="4" borderId="1" xfId="7" applyFont="1" applyFill="1" applyBorder="1" applyAlignment="1">
      <alignment vertical="center"/>
    </xf>
    <xf numFmtId="43" fontId="7" fillId="4" borderId="1" xfId="7" applyFont="1" applyFill="1" applyBorder="1" applyAlignment="1">
      <alignment vertical="center"/>
    </xf>
    <xf numFmtId="14" fontId="5" fillId="3" borderId="6" xfId="0" applyNumberFormat="1" applyFont="1" applyFill="1" applyBorder="1" applyAlignment="1">
      <alignment wrapText="1"/>
    </xf>
    <xf numFmtId="0" fontId="17" fillId="4" borderId="0" xfId="0" applyFont="1" applyFill="1"/>
    <xf numFmtId="0" fontId="8" fillId="4" borderId="0" xfId="0" applyFont="1" applyFill="1" applyAlignment="1">
      <alignment horizontal="center"/>
    </xf>
    <xf numFmtId="165" fontId="8" fillId="4" borderId="0" xfId="0" applyNumberFormat="1" applyFont="1" applyFill="1"/>
    <xf numFmtId="167" fontId="8" fillId="4" borderId="0" xfId="0" applyNumberFormat="1" applyFont="1" applyFill="1"/>
    <xf numFmtId="0" fontId="9" fillId="4" borderId="0" xfId="0" applyFont="1" applyFill="1" applyAlignment="1">
      <alignment wrapText="1"/>
    </xf>
    <xf numFmtId="49" fontId="5" fillId="4" borderId="0" xfId="0" applyNumberFormat="1" applyFont="1" applyFill="1"/>
    <xf numFmtId="168" fontId="5" fillId="4" borderId="0" xfId="0" applyNumberFormat="1" applyFont="1" applyFill="1"/>
    <xf numFmtId="0" fontId="5" fillId="4" borderId="0" xfId="0" applyFont="1" applyFill="1"/>
    <xf numFmtId="14" fontId="5" fillId="4" borderId="0" xfId="0" applyNumberFormat="1" applyFont="1" applyFill="1" applyAlignment="1">
      <alignment wrapText="1"/>
    </xf>
    <xf numFmtId="43" fontId="3" fillId="4" borderId="7" xfId="7" applyFont="1" applyFill="1" applyBorder="1" applyAlignment="1">
      <alignment vertical="center"/>
    </xf>
    <xf numFmtId="0" fontId="4" fillId="2" borderId="3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wrapText="1"/>
    </xf>
    <xf numFmtId="165" fontId="3" fillId="4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/>
    <xf numFmtId="0" fontId="3" fillId="0" borderId="1" xfId="0" applyFont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8" fillId="3" borderId="8" xfId="0" applyNumberFormat="1" applyFont="1" applyFill="1" applyBorder="1"/>
    <xf numFmtId="49" fontId="5" fillId="3" borderId="8" xfId="0" applyNumberFormat="1" applyFont="1" applyFill="1" applyBorder="1"/>
    <xf numFmtId="168" fontId="5" fillId="3" borderId="8" xfId="0" applyNumberFormat="1" applyFont="1" applyFill="1" applyBorder="1"/>
    <xf numFmtId="0" fontId="5" fillId="3" borderId="8" xfId="0" applyFont="1" applyFill="1" applyBorder="1"/>
    <xf numFmtId="0" fontId="5" fillId="3" borderId="8" xfId="0" applyFont="1" applyFill="1" applyBorder="1" applyAlignment="1">
      <alignment wrapText="1"/>
    </xf>
    <xf numFmtId="14" fontId="5" fillId="3" borderId="8" xfId="0" applyNumberFormat="1" applyFont="1" applyFill="1" applyBorder="1" applyAlignment="1">
      <alignment wrapText="1"/>
    </xf>
    <xf numFmtId="0" fontId="6" fillId="0" borderId="1" xfId="0" applyFont="1" applyBorder="1"/>
    <xf numFmtId="0" fontId="4" fillId="4" borderId="4" xfId="0" applyFont="1" applyFill="1" applyBorder="1"/>
    <xf numFmtId="165" fontId="8" fillId="3" borderId="8" xfId="0" applyNumberFormat="1" applyFont="1" applyFill="1" applyBorder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14" fontId="4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8">
    <cellStyle name="Millares" xfId="7" builtinId="3"/>
    <cellStyle name="Millares 2" xfId="2" xr:uid="{1EA6B840-A4A6-42E3-ACFA-251A340416EF}"/>
    <cellStyle name="Moneda 2" xfId="3" xr:uid="{52C69A8A-8251-4B6D-A587-D03B63D33150}"/>
    <cellStyle name="Normal" xfId="0" builtinId="0"/>
    <cellStyle name="Normal 2" xfId="1" xr:uid="{5E8F6C54-5EAD-4DEC-8453-97886A6B0C47}"/>
    <cellStyle name="Normal 3" xfId="6" xr:uid="{04CD78F1-E294-4E31-B94D-024E0D48D9D8}"/>
    <cellStyle name="Normal 4" xfId="4" xr:uid="{5BB7CC10-DF2D-447E-91E4-2FC04FA11E47}"/>
    <cellStyle name="Normal 5" xfId="5" xr:uid="{64BD60AE-6781-4A40-BBC2-137456A91A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352425</xdr:colOff>
      <xdr:row>0</xdr:row>
      <xdr:rowOff>0</xdr:rowOff>
    </xdr:from>
    <xdr:to>
      <xdr:col>14</xdr:col>
      <xdr:colOff>457200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D16404-3A67-4F80-8A05-F9BB8F17CB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0953750" y="0"/>
          <a:ext cx="1057275" cy="838200"/>
        </a:xfrm>
        <a:prstGeom prst="rect">
          <a:avLst/>
        </a:prstGeom>
      </xdr:spPr>
    </xdr:pic>
    <xdr:clientData/>
  </xdr:twoCellAnchor>
  <xdr:oneCellAnchor>
    <xdr:from>
      <xdr:col>14</xdr:col>
      <xdr:colOff>142875</xdr:colOff>
      <xdr:row>50</xdr:row>
      <xdr:rowOff>38101</xdr:rowOff>
    </xdr:from>
    <xdr:ext cx="1057275" cy="895350"/>
    <xdr:pic>
      <xdr:nvPicPr>
        <xdr:cNvPr id="15" name="Imagen 14">
          <a:extLst>
            <a:ext uri="{FF2B5EF4-FFF2-40B4-BE49-F238E27FC236}">
              <a16:creationId xmlns:a16="http://schemas.microsoft.com/office/drawing/2014/main" id="{6705A0FE-929F-49E7-A3DB-D979ED4CB7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1696700" y="11106151"/>
          <a:ext cx="1057275" cy="895350"/>
        </a:xfrm>
        <a:prstGeom prst="rect">
          <a:avLst/>
        </a:prstGeom>
      </xdr:spPr>
    </xdr:pic>
    <xdr:clientData/>
  </xdr:oneCellAnchor>
  <xdr:twoCellAnchor editAs="oneCell">
    <xdr:from>
      <xdr:col>0</xdr:col>
      <xdr:colOff>1</xdr:colOff>
      <xdr:row>0</xdr:row>
      <xdr:rowOff>1</xdr:rowOff>
    </xdr:from>
    <xdr:to>
      <xdr:col>2</xdr:col>
      <xdr:colOff>628651</xdr:colOff>
      <xdr:row>2</xdr:row>
      <xdr:rowOff>266701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2BB18D9-84AC-BC5F-9658-2B0368E02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215265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52</xdr:row>
      <xdr:rowOff>1</xdr:rowOff>
    </xdr:from>
    <xdr:to>
      <xdr:col>2</xdr:col>
      <xdr:colOff>647701</xdr:colOff>
      <xdr:row>54</xdr:row>
      <xdr:rowOff>76201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44BB1AE-3017-E689-779A-83AB78D19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449051"/>
          <a:ext cx="2171700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ED725-8CF0-465B-A2C4-B13E90674DB7}">
  <dimension ref="A1:Q75"/>
  <sheetViews>
    <sheetView tabSelected="1" topLeftCell="A63" workbookViewId="0">
      <selection activeCell="G80" sqref="G80"/>
    </sheetView>
  </sheetViews>
  <sheetFormatPr baseColWidth="10" defaultRowHeight="15" x14ac:dyDescent="0.25"/>
  <cols>
    <col min="3" max="3" width="13" customWidth="1"/>
    <col min="4" max="4" width="12.7109375" customWidth="1"/>
    <col min="5" max="5" width="9.7109375" customWidth="1"/>
    <col min="6" max="6" width="12.5703125" customWidth="1"/>
    <col min="7" max="7" width="28.28515625" customWidth="1"/>
    <col min="8" max="8" width="13.42578125" customWidth="1"/>
    <col min="9" max="9" width="11.28515625" customWidth="1"/>
    <col min="10" max="10" width="11" customWidth="1"/>
    <col min="11" max="11" width="12.140625" customWidth="1"/>
    <col min="12" max="12" width="11.5703125" customWidth="1"/>
    <col min="13" max="13" width="9" customWidth="1"/>
    <col min="14" max="14" width="5.28515625" customWidth="1"/>
    <col min="15" max="15" width="9.42578125" customWidth="1"/>
    <col min="16" max="16" width="11.28515625" customWidth="1"/>
    <col min="17" max="17" width="9.28515625" customWidth="1"/>
  </cols>
  <sheetData>
    <row r="1" spans="1:17" x14ac:dyDescent="0.25">
      <c r="D1" s="86" t="s">
        <v>0</v>
      </c>
      <c r="E1" s="86"/>
      <c r="F1" s="86"/>
      <c r="G1" s="86"/>
      <c r="H1" s="86"/>
      <c r="I1" s="86"/>
      <c r="J1" s="86"/>
      <c r="K1" s="86"/>
      <c r="L1" s="86"/>
    </row>
    <row r="2" spans="1:17" x14ac:dyDescent="0.25">
      <c r="D2" s="86" t="s">
        <v>17</v>
      </c>
      <c r="E2" s="86"/>
      <c r="F2" s="86"/>
      <c r="G2" s="86"/>
      <c r="H2" s="86"/>
      <c r="I2" s="86"/>
      <c r="J2" s="86"/>
      <c r="K2" s="86"/>
      <c r="L2" s="86"/>
    </row>
    <row r="3" spans="1:17" ht="34.5" customHeight="1" x14ac:dyDescent="0.25">
      <c r="D3" s="87" t="s">
        <v>18</v>
      </c>
      <c r="E3" s="87"/>
      <c r="F3" s="87"/>
      <c r="G3" s="87"/>
      <c r="H3" s="87"/>
      <c r="I3" s="87"/>
      <c r="J3" s="87"/>
      <c r="K3" s="87"/>
      <c r="L3" s="87"/>
    </row>
    <row r="5" spans="1:17" x14ac:dyDescent="0.25">
      <c r="A5" s="80" t="s">
        <v>48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</row>
    <row r="6" spans="1:17" x14ac:dyDescent="0.25">
      <c r="A6" s="80" t="s">
        <v>22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</row>
    <row r="7" spans="1:17" ht="37.5" customHeight="1" x14ac:dyDescent="0.25">
      <c r="A7" s="1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19" t="s">
        <v>12</v>
      </c>
      <c r="M7" s="44" t="s">
        <v>13</v>
      </c>
      <c r="N7" s="2" t="s">
        <v>3</v>
      </c>
      <c r="O7" s="2" t="s">
        <v>14</v>
      </c>
      <c r="P7" s="2" t="s">
        <v>15</v>
      </c>
      <c r="Q7" s="2" t="s">
        <v>16</v>
      </c>
    </row>
    <row r="8" spans="1:17" ht="37.5" customHeight="1" x14ac:dyDescent="0.25">
      <c r="A8" s="45">
        <v>1</v>
      </c>
      <c r="B8" s="45">
        <v>6019</v>
      </c>
      <c r="C8" s="46">
        <v>45386</v>
      </c>
      <c r="D8" s="45" t="s">
        <v>49</v>
      </c>
      <c r="E8" s="47">
        <v>2684</v>
      </c>
      <c r="F8" s="48">
        <v>43143</v>
      </c>
      <c r="G8" s="55" t="s">
        <v>66</v>
      </c>
      <c r="H8" s="50">
        <v>5000</v>
      </c>
      <c r="I8" s="49"/>
      <c r="J8" s="50"/>
      <c r="K8" s="50">
        <f>H8</f>
        <v>5000</v>
      </c>
      <c r="L8" s="51" t="s">
        <v>53</v>
      </c>
      <c r="M8" s="52"/>
      <c r="N8" s="53"/>
      <c r="O8" s="54" t="s">
        <v>58</v>
      </c>
      <c r="P8" s="75" t="s">
        <v>62</v>
      </c>
      <c r="Q8" s="48">
        <v>45390</v>
      </c>
    </row>
    <row r="9" spans="1:17" ht="37.5" customHeight="1" x14ac:dyDescent="0.3">
      <c r="A9" s="56">
        <v>2</v>
      </c>
      <c r="B9" s="56">
        <v>6019</v>
      </c>
      <c r="C9" s="46">
        <v>45386</v>
      </c>
      <c r="D9" s="56" t="s">
        <v>49</v>
      </c>
      <c r="E9" s="57">
        <v>2684</v>
      </c>
      <c r="F9" s="58">
        <v>43143</v>
      </c>
      <c r="G9" s="55" t="s">
        <v>67</v>
      </c>
      <c r="H9" s="50">
        <v>3000</v>
      </c>
      <c r="I9" s="59"/>
      <c r="J9" s="21"/>
      <c r="K9" s="21">
        <f>H9</f>
        <v>3000</v>
      </c>
      <c r="L9" s="60" t="s">
        <v>54</v>
      </c>
      <c r="M9" s="61"/>
      <c r="N9" s="62"/>
      <c r="O9" s="61" t="s">
        <v>58</v>
      </c>
      <c r="P9" s="75" t="s">
        <v>62</v>
      </c>
      <c r="Q9" s="58">
        <v>45390</v>
      </c>
    </row>
    <row r="10" spans="1:17" ht="37.5" customHeight="1" x14ac:dyDescent="0.3">
      <c r="A10" s="56">
        <v>3</v>
      </c>
      <c r="B10" s="56">
        <v>6020</v>
      </c>
      <c r="C10" s="20">
        <v>45392</v>
      </c>
      <c r="D10" s="56" t="s">
        <v>50</v>
      </c>
      <c r="E10" s="57">
        <v>6149</v>
      </c>
      <c r="F10" s="48">
        <v>45057</v>
      </c>
      <c r="G10" s="55" t="s">
        <v>46</v>
      </c>
      <c r="H10" s="50">
        <v>1000</v>
      </c>
      <c r="I10" s="59"/>
      <c r="J10" s="21"/>
      <c r="K10" s="21">
        <f>H10</f>
        <v>1000</v>
      </c>
      <c r="L10" s="60" t="s">
        <v>55</v>
      </c>
      <c r="M10" s="63"/>
      <c r="N10" s="62"/>
      <c r="O10" s="64" t="s">
        <v>59</v>
      </c>
      <c r="P10" s="75" t="s">
        <v>63</v>
      </c>
      <c r="Q10" s="58">
        <v>45391</v>
      </c>
    </row>
    <row r="11" spans="1:17" ht="46.5" customHeight="1" x14ac:dyDescent="0.3">
      <c r="A11" s="56">
        <v>4</v>
      </c>
      <c r="B11" s="56">
        <v>6021</v>
      </c>
      <c r="C11" s="20">
        <v>45405</v>
      </c>
      <c r="D11" s="56" t="s">
        <v>51</v>
      </c>
      <c r="E11" s="57">
        <v>3333</v>
      </c>
      <c r="F11" s="58">
        <v>43143</v>
      </c>
      <c r="G11" s="55" t="s">
        <v>67</v>
      </c>
      <c r="H11" s="50">
        <v>3000</v>
      </c>
      <c r="I11" s="59"/>
      <c r="J11" s="21"/>
      <c r="K11" s="21">
        <f>H11</f>
        <v>3000</v>
      </c>
      <c r="L11" s="60" t="s">
        <v>56</v>
      </c>
      <c r="M11" s="63"/>
      <c r="N11" s="62"/>
      <c r="O11" s="65" t="s">
        <v>60</v>
      </c>
      <c r="P11" s="75" t="s">
        <v>64</v>
      </c>
      <c r="Q11" s="58">
        <v>45404</v>
      </c>
    </row>
    <row r="12" spans="1:17" ht="46.5" customHeight="1" x14ac:dyDescent="0.3">
      <c r="A12" s="56">
        <v>5</v>
      </c>
      <c r="B12" s="56">
        <v>6022</v>
      </c>
      <c r="C12" s="20">
        <v>45415</v>
      </c>
      <c r="D12" s="56" t="s">
        <v>52</v>
      </c>
      <c r="E12" s="57">
        <v>4887</v>
      </c>
      <c r="F12" s="58">
        <v>44210</v>
      </c>
      <c r="G12" s="55" t="s">
        <v>66</v>
      </c>
      <c r="H12" s="50">
        <v>5000</v>
      </c>
      <c r="I12" s="59"/>
      <c r="J12" s="21"/>
      <c r="K12" s="21">
        <f>H12</f>
        <v>5000</v>
      </c>
      <c r="L12" s="60" t="s">
        <v>57</v>
      </c>
      <c r="M12" s="63"/>
      <c r="N12" s="62"/>
      <c r="O12" s="65" t="s">
        <v>61</v>
      </c>
      <c r="P12" s="75" t="s">
        <v>65</v>
      </c>
      <c r="Q12" s="58">
        <v>45399</v>
      </c>
    </row>
    <row r="13" spans="1:17" ht="15.75" thickBot="1" x14ac:dyDescent="0.3">
      <c r="A13" s="76" t="s">
        <v>47</v>
      </c>
      <c r="B13" s="76"/>
      <c r="C13" s="76"/>
      <c r="D13" s="76"/>
      <c r="E13" s="76"/>
      <c r="F13" s="76"/>
      <c r="G13" s="76"/>
      <c r="H13" s="66">
        <f>SUM(H8:H12)</f>
        <v>17000</v>
      </c>
      <c r="I13" s="66">
        <f>SUM(I8:I11)</f>
        <v>0</v>
      </c>
      <c r="J13" s="66">
        <f>SUM(J8:J11)</f>
        <v>0</v>
      </c>
      <c r="K13" s="74">
        <f>SUM(K8:K12)</f>
        <v>17000</v>
      </c>
      <c r="L13" s="67"/>
      <c r="M13" s="68"/>
      <c r="N13" s="69"/>
      <c r="O13" s="70"/>
      <c r="P13" s="71"/>
      <c r="Q13" s="33"/>
    </row>
    <row r="14" spans="1:17" ht="18.75" x14ac:dyDescent="0.3">
      <c r="A14" s="35"/>
      <c r="B14" s="35"/>
      <c r="C14" s="35"/>
      <c r="D14" s="35"/>
      <c r="E14" s="35"/>
      <c r="F14" s="35"/>
      <c r="G14" s="35"/>
      <c r="H14" s="36"/>
      <c r="I14" s="37"/>
      <c r="J14" s="36"/>
      <c r="K14" s="36"/>
      <c r="L14" s="38"/>
      <c r="M14" s="39"/>
      <c r="N14" s="40"/>
      <c r="O14" s="41"/>
      <c r="P14" s="34">
        <v>1</v>
      </c>
      <c r="Q14" s="42"/>
    </row>
    <row r="15" spans="1:17" ht="18.75" x14ac:dyDescent="0.3">
      <c r="A15" s="35"/>
      <c r="B15" s="35"/>
      <c r="C15" s="35"/>
      <c r="D15" s="35"/>
      <c r="E15" s="35"/>
      <c r="F15" s="35"/>
      <c r="G15" s="35"/>
      <c r="H15" s="36"/>
      <c r="I15" s="37"/>
      <c r="J15" s="36"/>
      <c r="K15" s="36"/>
      <c r="L15" s="38"/>
      <c r="M15" s="39"/>
      <c r="N15" s="40"/>
      <c r="O15" s="41"/>
      <c r="P15" s="34"/>
      <c r="Q15" s="42"/>
    </row>
    <row r="16" spans="1:17" ht="18.75" x14ac:dyDescent="0.3">
      <c r="A16" s="35"/>
      <c r="B16" s="35"/>
      <c r="C16" s="35"/>
      <c r="D16" s="35"/>
      <c r="E16" s="35"/>
      <c r="F16" s="35"/>
      <c r="G16" s="35"/>
      <c r="H16" s="36"/>
      <c r="I16" s="37"/>
      <c r="J16" s="36"/>
      <c r="K16" s="36"/>
      <c r="L16" s="38"/>
      <c r="M16" s="39"/>
      <c r="N16" s="40"/>
      <c r="O16" s="41"/>
      <c r="P16" s="34"/>
      <c r="Q16" s="42"/>
    </row>
    <row r="17" spans="1:17" x14ac:dyDescent="0.25">
      <c r="A17" s="80" t="s">
        <v>68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</row>
    <row r="18" spans="1:17" x14ac:dyDescent="0.25">
      <c r="A18" s="80" t="s">
        <v>21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</row>
    <row r="19" spans="1:17" ht="18.75" x14ac:dyDescent="0.3">
      <c r="A19" s="2" t="s">
        <v>3</v>
      </c>
      <c r="B19" s="2" t="s">
        <v>23</v>
      </c>
      <c r="C19" s="3" t="s">
        <v>19</v>
      </c>
      <c r="D19" s="82" t="s">
        <v>24</v>
      </c>
      <c r="E19" s="82"/>
      <c r="P19" s="18"/>
    </row>
    <row r="20" spans="1:17" ht="37.5" customHeight="1" x14ac:dyDescent="0.25">
      <c r="A20" s="20">
        <v>45412</v>
      </c>
      <c r="B20" s="22">
        <v>2961</v>
      </c>
      <c r="C20" s="21">
        <v>2.0099999999999998</v>
      </c>
      <c r="D20" s="83" t="s">
        <v>69</v>
      </c>
      <c r="E20" s="83"/>
    </row>
    <row r="21" spans="1:17" x14ac:dyDescent="0.25">
      <c r="A21" s="81" t="s">
        <v>20</v>
      </c>
      <c r="B21" s="81"/>
      <c r="C21" s="4">
        <f>+C20</f>
        <v>2.0099999999999998</v>
      </c>
      <c r="D21" s="84"/>
      <c r="E21" s="84"/>
    </row>
    <row r="22" spans="1:17" x14ac:dyDescent="0.25">
      <c r="A22" s="25"/>
      <c r="B22" s="25"/>
      <c r="C22" s="26"/>
      <c r="D22" s="27"/>
      <c r="E22" s="27"/>
    </row>
    <row r="23" spans="1:17" x14ac:dyDescent="0.25">
      <c r="A23" s="25"/>
      <c r="B23" s="25"/>
      <c r="C23" s="26"/>
      <c r="D23" s="27"/>
      <c r="E23" s="27"/>
    </row>
    <row r="24" spans="1:17" x14ac:dyDescent="0.25">
      <c r="A24" s="25"/>
      <c r="B24" s="25"/>
      <c r="C24" s="26"/>
      <c r="D24" s="27"/>
      <c r="E24" s="27"/>
    </row>
    <row r="25" spans="1:17" x14ac:dyDescent="0.25">
      <c r="A25" s="25"/>
      <c r="B25" s="25"/>
      <c r="C25" s="26"/>
      <c r="D25" s="27"/>
      <c r="E25" s="27"/>
    </row>
    <row r="26" spans="1:17" x14ac:dyDescent="0.25">
      <c r="A26" s="25"/>
      <c r="B26" s="25"/>
      <c r="C26" s="26"/>
      <c r="D26" s="27"/>
      <c r="E26" s="27"/>
    </row>
    <row r="27" spans="1:17" x14ac:dyDescent="0.25">
      <c r="A27" s="25"/>
      <c r="B27" s="25"/>
      <c r="C27" s="26"/>
      <c r="D27" s="27"/>
      <c r="E27" s="27"/>
    </row>
    <row r="28" spans="1:17" x14ac:dyDescent="0.25">
      <c r="A28" s="25"/>
      <c r="B28" s="25"/>
      <c r="C28" s="26"/>
      <c r="D28" s="27"/>
      <c r="E28" s="27"/>
    </row>
    <row r="29" spans="1:17" x14ac:dyDescent="0.25">
      <c r="A29" s="25"/>
      <c r="B29" s="25"/>
      <c r="C29" s="26"/>
      <c r="D29" s="27"/>
      <c r="E29" s="27"/>
    </row>
    <row r="30" spans="1:17" x14ac:dyDescent="0.25">
      <c r="A30" s="25"/>
      <c r="B30" s="25"/>
      <c r="C30" s="26"/>
      <c r="D30" s="27"/>
      <c r="E30" s="27"/>
    </row>
    <row r="31" spans="1:17" x14ac:dyDescent="0.25">
      <c r="A31" s="25"/>
      <c r="B31" s="25"/>
      <c r="C31" s="26"/>
      <c r="D31" s="27"/>
      <c r="E31" s="27"/>
    </row>
    <row r="32" spans="1:17" x14ac:dyDescent="0.25">
      <c r="A32" s="25"/>
      <c r="B32" s="25"/>
      <c r="C32" s="26"/>
      <c r="D32" s="27"/>
      <c r="E32" s="27"/>
    </row>
    <row r="33" spans="1:5" x14ac:dyDescent="0.25">
      <c r="A33" s="25"/>
      <c r="B33" s="25"/>
      <c r="C33" s="26"/>
      <c r="D33" s="27"/>
      <c r="E33" s="27"/>
    </row>
    <row r="34" spans="1:5" x14ac:dyDescent="0.25">
      <c r="A34" s="25"/>
      <c r="B34" s="25"/>
      <c r="C34" s="26"/>
      <c r="D34" s="27"/>
      <c r="E34" s="27"/>
    </row>
    <row r="35" spans="1:5" x14ac:dyDescent="0.25">
      <c r="A35" s="25"/>
      <c r="B35" s="25"/>
      <c r="C35" s="26"/>
      <c r="D35" s="27"/>
      <c r="E35" s="27"/>
    </row>
    <row r="36" spans="1:5" x14ac:dyDescent="0.25">
      <c r="A36" s="25"/>
      <c r="B36" s="25"/>
      <c r="C36" s="26"/>
      <c r="D36" s="27"/>
      <c r="E36" s="27"/>
    </row>
    <row r="37" spans="1:5" x14ac:dyDescent="0.25">
      <c r="A37" s="25"/>
      <c r="B37" s="25"/>
      <c r="C37" s="26"/>
      <c r="D37" s="27"/>
      <c r="E37" s="27"/>
    </row>
    <row r="38" spans="1:5" x14ac:dyDescent="0.25">
      <c r="A38" s="25"/>
      <c r="B38" s="25"/>
      <c r="C38" s="26"/>
      <c r="D38" s="27"/>
      <c r="E38" s="27"/>
    </row>
    <row r="39" spans="1:5" x14ac:dyDescent="0.25">
      <c r="A39" s="25"/>
      <c r="B39" s="25"/>
      <c r="C39" s="26"/>
      <c r="D39" s="27"/>
      <c r="E39" s="27"/>
    </row>
    <row r="40" spans="1:5" x14ac:dyDescent="0.25">
      <c r="A40" s="25"/>
      <c r="B40" s="25"/>
      <c r="C40" s="26"/>
      <c r="D40" s="27"/>
      <c r="E40" s="27"/>
    </row>
    <row r="41" spans="1:5" x14ac:dyDescent="0.25">
      <c r="A41" s="25"/>
      <c r="B41" s="25"/>
      <c r="C41" s="26"/>
      <c r="D41" s="27"/>
      <c r="E41" s="27"/>
    </row>
    <row r="42" spans="1:5" x14ac:dyDescent="0.25">
      <c r="A42" s="25"/>
      <c r="B42" s="25"/>
      <c r="C42" s="26"/>
      <c r="D42" s="27"/>
      <c r="E42" s="27"/>
    </row>
    <row r="43" spans="1:5" x14ac:dyDescent="0.25">
      <c r="A43" s="25"/>
      <c r="B43" s="25"/>
      <c r="C43" s="26"/>
      <c r="D43" s="27"/>
      <c r="E43" s="27"/>
    </row>
    <row r="44" spans="1:5" x14ac:dyDescent="0.25">
      <c r="A44" s="25"/>
      <c r="B44" s="25"/>
      <c r="C44" s="26"/>
      <c r="D44" s="27"/>
      <c r="E44" s="27"/>
    </row>
    <row r="45" spans="1:5" x14ac:dyDescent="0.25">
      <c r="A45" s="25"/>
      <c r="B45" s="25"/>
      <c r="C45" s="26"/>
      <c r="D45" s="27"/>
      <c r="E45" s="27"/>
    </row>
    <row r="46" spans="1:5" x14ac:dyDescent="0.25">
      <c r="A46" s="25"/>
      <c r="B46" s="25"/>
      <c r="C46" s="26"/>
      <c r="D46" s="27"/>
      <c r="E46" s="27"/>
    </row>
    <row r="47" spans="1:5" x14ac:dyDescent="0.25">
      <c r="A47" s="25"/>
      <c r="B47" s="25"/>
      <c r="C47" s="26"/>
      <c r="D47" s="27"/>
      <c r="E47" s="27"/>
    </row>
    <row r="48" spans="1:5" x14ac:dyDescent="0.25">
      <c r="A48" s="25"/>
      <c r="B48" s="25"/>
      <c r="C48" s="26"/>
      <c r="D48" s="27"/>
      <c r="E48" s="27"/>
    </row>
    <row r="49" spans="1:15" x14ac:dyDescent="0.25">
      <c r="A49" s="25"/>
      <c r="B49" s="25"/>
      <c r="C49" s="26"/>
      <c r="D49" s="27"/>
      <c r="E49" s="27"/>
    </row>
    <row r="50" spans="1:15" x14ac:dyDescent="0.25">
      <c r="A50" s="25"/>
      <c r="B50" s="25"/>
      <c r="C50" s="26"/>
      <c r="D50" s="27"/>
      <c r="E50" s="27"/>
    </row>
    <row r="51" spans="1:15" x14ac:dyDescent="0.25">
      <c r="A51" s="25"/>
      <c r="B51" s="25"/>
      <c r="C51" s="26"/>
      <c r="D51" s="27"/>
      <c r="E51" s="27"/>
    </row>
    <row r="52" spans="1:15" x14ac:dyDescent="0.25">
      <c r="D52" s="86" t="s">
        <v>0</v>
      </c>
      <c r="E52" s="86"/>
      <c r="F52" s="86"/>
      <c r="G52" s="86"/>
      <c r="H52" s="86"/>
      <c r="I52" s="86"/>
      <c r="J52" s="86"/>
      <c r="K52" s="86"/>
      <c r="L52" s="86"/>
    </row>
    <row r="53" spans="1:15" x14ac:dyDescent="0.25">
      <c r="D53" s="86" t="s">
        <v>17</v>
      </c>
      <c r="E53" s="86"/>
      <c r="F53" s="86"/>
      <c r="G53" s="86"/>
      <c r="H53" s="86"/>
      <c r="I53" s="86"/>
      <c r="J53" s="86"/>
      <c r="K53" s="86"/>
      <c r="L53" s="86"/>
    </row>
    <row r="54" spans="1:15" ht="34.5" customHeight="1" x14ac:dyDescent="0.25">
      <c r="D54" s="87" t="s">
        <v>18</v>
      </c>
      <c r="E54" s="87"/>
      <c r="F54" s="87"/>
      <c r="G54" s="87"/>
      <c r="H54" s="87"/>
      <c r="I54" s="87"/>
      <c r="J54" s="87"/>
      <c r="K54" s="87"/>
      <c r="L54" s="87"/>
    </row>
    <row r="56" spans="1:15" x14ac:dyDescent="0.25">
      <c r="D56" s="85" t="s">
        <v>25</v>
      </c>
      <c r="E56" s="85"/>
      <c r="F56" s="85"/>
      <c r="G56" s="85"/>
      <c r="H56" s="85"/>
      <c r="I56" s="85"/>
      <c r="J56" s="85"/>
      <c r="K56" s="85"/>
      <c r="L56" s="85"/>
    </row>
    <row r="57" spans="1:15" x14ac:dyDescent="0.25">
      <c r="D57" s="85" t="s">
        <v>70</v>
      </c>
      <c r="E57" s="85"/>
      <c r="F57" s="85"/>
      <c r="G57" s="85"/>
      <c r="H57" s="85"/>
      <c r="I57" s="85"/>
      <c r="J57" s="85"/>
      <c r="K57" s="85"/>
      <c r="L57" s="85"/>
    </row>
    <row r="58" spans="1:15" x14ac:dyDescent="0.25">
      <c r="D58" s="85" t="s">
        <v>26</v>
      </c>
      <c r="E58" s="85"/>
      <c r="F58" s="85"/>
      <c r="G58" s="85"/>
      <c r="H58" s="85"/>
      <c r="I58" s="85"/>
      <c r="J58" s="85"/>
      <c r="K58" s="85"/>
      <c r="L58" s="85"/>
    </row>
    <row r="60" spans="1:15" x14ac:dyDescent="0.25">
      <c r="D60" s="72"/>
      <c r="E60" s="72"/>
      <c r="F60" s="72"/>
      <c r="G60" s="77" t="s">
        <v>27</v>
      </c>
      <c r="H60" s="78"/>
      <c r="I60" s="78"/>
      <c r="J60" s="78"/>
      <c r="K60" s="79"/>
      <c r="L60" s="73"/>
    </row>
    <row r="61" spans="1:15" ht="23.25" x14ac:dyDescent="0.25">
      <c r="D61" s="11" t="s">
        <v>28</v>
      </c>
      <c r="E61" s="10" t="s">
        <v>29</v>
      </c>
      <c r="F61" s="10" t="s">
        <v>30</v>
      </c>
      <c r="G61" s="10" t="s">
        <v>31</v>
      </c>
      <c r="H61" s="10" t="s">
        <v>32</v>
      </c>
      <c r="I61" s="10" t="s">
        <v>33</v>
      </c>
      <c r="J61" s="11" t="s">
        <v>34</v>
      </c>
      <c r="K61" s="10" t="s">
        <v>35</v>
      </c>
      <c r="L61" s="10" t="s">
        <v>36</v>
      </c>
    </row>
    <row r="62" spans="1:15" ht="33.75" x14ac:dyDescent="0.25">
      <c r="D62" s="28">
        <v>1</v>
      </c>
      <c r="E62" s="29" t="s">
        <v>37</v>
      </c>
      <c r="F62" s="30" t="s">
        <v>38</v>
      </c>
      <c r="G62" s="29" t="s">
        <v>39</v>
      </c>
      <c r="H62" s="31">
        <v>195725.84</v>
      </c>
      <c r="I62" s="31">
        <v>22107.16</v>
      </c>
      <c r="J62" s="31">
        <v>47385.53</v>
      </c>
      <c r="K62" s="31">
        <f>H62+I62-J62</f>
        <v>170447.47</v>
      </c>
      <c r="L62" s="32">
        <v>172547.47</v>
      </c>
      <c r="N62" s="23"/>
      <c r="O62" s="24"/>
    </row>
    <row r="63" spans="1:15" ht="33.75" x14ac:dyDescent="0.25">
      <c r="D63" s="28">
        <v>2</v>
      </c>
      <c r="E63" s="29" t="s">
        <v>37</v>
      </c>
      <c r="F63" s="30" t="s">
        <v>40</v>
      </c>
      <c r="G63" s="29" t="s">
        <v>41</v>
      </c>
      <c r="H63" s="31">
        <v>24563.3</v>
      </c>
      <c r="I63" s="31">
        <v>2.0099999999999998</v>
      </c>
      <c r="J63" s="31">
        <v>2.08</v>
      </c>
      <c r="K63" s="31">
        <f>H63+I63-J63</f>
        <v>24563.229999999996</v>
      </c>
      <c r="L63" s="32">
        <v>24563.3</v>
      </c>
    </row>
    <row r="64" spans="1:15" ht="33.75" x14ac:dyDescent="0.25">
      <c r="D64" s="28">
        <v>3</v>
      </c>
      <c r="E64" s="29" t="s">
        <v>37</v>
      </c>
      <c r="F64" s="30" t="s">
        <v>42</v>
      </c>
      <c r="G64" s="29" t="s">
        <v>43</v>
      </c>
      <c r="H64" s="31">
        <v>0</v>
      </c>
      <c r="I64" s="31">
        <v>17000</v>
      </c>
      <c r="J64" s="31">
        <v>17000</v>
      </c>
      <c r="K64" s="31">
        <f>H64+I64-J64</f>
        <v>0</v>
      </c>
      <c r="L64" s="32">
        <v>1000</v>
      </c>
      <c r="M64" s="43"/>
    </row>
    <row r="65" spans="1:15" ht="33.75" x14ac:dyDescent="0.25">
      <c r="D65" s="5">
        <v>4</v>
      </c>
      <c r="E65" s="6" t="s">
        <v>37</v>
      </c>
      <c r="F65" s="7" t="s">
        <v>44</v>
      </c>
      <c r="G65" s="6" t="s">
        <v>45</v>
      </c>
      <c r="H65" s="8">
        <v>0</v>
      </c>
      <c r="I65" s="8">
        <v>10482.780000000001</v>
      </c>
      <c r="J65" s="8">
        <v>10482.780000000001</v>
      </c>
      <c r="K65" s="8">
        <f>H65+I65-J65</f>
        <v>0</v>
      </c>
      <c r="L65" s="9">
        <v>0</v>
      </c>
    </row>
    <row r="66" spans="1:15" x14ac:dyDescent="0.25">
      <c r="D66" s="14" t="s">
        <v>11</v>
      </c>
      <c r="E66" s="15"/>
      <c r="F66" s="15"/>
      <c r="G66" s="16"/>
      <c r="H66" s="12">
        <f>SUM(H62:H65)</f>
        <v>220289.13999999998</v>
      </c>
      <c r="I66" s="12">
        <f>SUM(I62:I65)</f>
        <v>49591.95</v>
      </c>
      <c r="J66" s="12">
        <f>SUM(J62:J65)</f>
        <v>74870.39</v>
      </c>
      <c r="K66" s="12">
        <f>SUM(K62:K65)</f>
        <v>195010.7</v>
      </c>
      <c r="L66" s="12">
        <f>SUM(L62:L65)</f>
        <v>198110.77</v>
      </c>
    </row>
    <row r="69" spans="1:15" ht="18.75" x14ac:dyDescent="0.3">
      <c r="D69" s="88" t="s">
        <v>71</v>
      </c>
      <c r="E69" s="88"/>
      <c r="F69" s="88"/>
      <c r="G69" s="88"/>
      <c r="H69" s="88"/>
      <c r="I69" s="88"/>
      <c r="J69" s="88"/>
      <c r="K69" s="88"/>
      <c r="L69" s="88"/>
      <c r="O69" s="17">
        <v>2</v>
      </c>
    </row>
    <row r="70" spans="1:15" x14ac:dyDescent="0.25">
      <c r="D70" s="88"/>
      <c r="E70" s="88"/>
      <c r="F70" s="88"/>
      <c r="G70" s="88"/>
      <c r="H70" s="88"/>
      <c r="I70" s="88"/>
      <c r="J70" s="88"/>
      <c r="K70" s="88"/>
      <c r="L70" s="88"/>
    </row>
    <row r="71" spans="1:15" x14ac:dyDescent="0.25">
      <c r="D71" s="88"/>
      <c r="E71" s="88"/>
      <c r="F71" s="88"/>
      <c r="G71" s="88"/>
      <c r="H71" s="88"/>
      <c r="I71" s="88"/>
      <c r="J71" s="88"/>
      <c r="K71" s="88"/>
      <c r="L71" s="88"/>
    </row>
    <row r="72" spans="1:15" x14ac:dyDescent="0.25">
      <c r="D72" s="88"/>
      <c r="E72" s="88"/>
      <c r="F72" s="88"/>
      <c r="G72" s="88"/>
      <c r="H72" s="88"/>
      <c r="I72" s="88"/>
      <c r="J72" s="88"/>
      <c r="K72" s="88"/>
      <c r="L72" s="88"/>
    </row>
    <row r="75" spans="1:15" x14ac:dyDescent="0.25">
      <c r="A75" s="13"/>
    </row>
  </sheetData>
  <mergeCells count="20">
    <mergeCell ref="D69:L72"/>
    <mergeCell ref="D1:L1"/>
    <mergeCell ref="D2:L2"/>
    <mergeCell ref="D3:L3"/>
    <mergeCell ref="A5:Q5"/>
    <mergeCell ref="A6:Q6"/>
    <mergeCell ref="A13:G13"/>
    <mergeCell ref="G60:K60"/>
    <mergeCell ref="A17:Q17"/>
    <mergeCell ref="A18:Q18"/>
    <mergeCell ref="A21:B21"/>
    <mergeCell ref="D19:E19"/>
    <mergeCell ref="D20:E20"/>
    <mergeCell ref="D21:E21"/>
    <mergeCell ref="D58:L58"/>
    <mergeCell ref="D52:L52"/>
    <mergeCell ref="D53:L53"/>
    <mergeCell ref="D54:L54"/>
    <mergeCell ref="D56:L56"/>
    <mergeCell ref="D57:L57"/>
  </mergeCells>
  <phoneticPr fontId="16" type="noConversion"/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9A622-52D4-48DA-9C76-AC36781597F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 2024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Solis</dc:creator>
  <cp:lastModifiedBy>Sarah Toledo</cp:lastModifiedBy>
  <cp:lastPrinted>2024-05-10T14:51:05Z</cp:lastPrinted>
  <dcterms:created xsi:type="dcterms:W3CDTF">2018-07-20T20:07:43Z</dcterms:created>
  <dcterms:modified xsi:type="dcterms:W3CDTF">2024-05-15T21:36:12Z</dcterms:modified>
</cp:coreProperties>
</file>