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COMPARTIDOS\PAGINA 2023\MARZO\"/>
    </mc:Choice>
  </mc:AlternateContent>
  <xr:revisionPtr revIDLastSave="0" documentId="13_ncr:1_{D1BF3CD6-94E3-4BE7-8EA6-8D838042D676}" xr6:coauthVersionLast="47" xr6:coauthVersionMax="47" xr10:uidLastSave="{00000000-0000-0000-0000-000000000000}"/>
  <bookViews>
    <workbookView xWindow="-120" yWindow="-120" windowWidth="29040" windowHeight="15840" xr2:uid="{A3F179A4-B4EB-4491-A5A7-1639B683C874}"/>
  </bookViews>
  <sheets>
    <sheet name="MARZO 2023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5" i="152" l="1"/>
  <c r="C40" i="152"/>
  <c r="H21" i="152" l="1"/>
  <c r="K20" i="152"/>
  <c r="K19" i="152"/>
  <c r="K18" i="152"/>
  <c r="K17" i="152"/>
  <c r="K16" i="152"/>
  <c r="K15" i="152"/>
  <c r="K14" i="152"/>
  <c r="K13" i="152"/>
  <c r="K12" i="152"/>
  <c r="K11" i="152"/>
  <c r="K10" i="152"/>
  <c r="K9" i="152"/>
  <c r="K21" i="152" l="1"/>
  <c r="K63" i="152"/>
  <c r="K62" i="152"/>
  <c r="K61" i="152"/>
  <c r="K65" i="152" l="1"/>
  <c r="J65" i="152"/>
  <c r="I65" i="152"/>
  <c r="H65" i="152"/>
  <c r="C31" i="152" l="1"/>
  <c r="C26" i="152"/>
  <c r="J21" i="152"/>
  <c r="I21" i="152"/>
</calcChain>
</file>

<file path=xl/sharedStrings.xml><?xml version="1.0" encoding="utf-8"?>
<sst xmlns="http://schemas.openxmlformats.org/spreadsheetml/2006/main" count="139" uniqueCount="110">
  <si>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</si>
  <si>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</si>
  <si>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</si>
  <si>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</si>
  <si>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</si>
  <si>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</si>
  <si>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</si>
  <si>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</si>
  <si>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</si>
  <si>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</si>
  <si>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</si>
  <si>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</si>
  <si>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</si>
  <si>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 xml:space="preserve">No.  RESOLUCION    </t>
  </si>
  <si>
    <t>No. PLACA DEL VEHICULO</t>
  </si>
  <si>
    <t>No. BOLETA DE DEPOSITO</t>
  </si>
  <si>
    <t>FECHA DE PAGO</t>
  </si>
  <si>
    <t>SUMA TOTAL…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</si>
  <si>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</si>
  <si>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</si>
  <si>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</si>
  <si>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</si>
  <si>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Deposito No.</t>
  </si>
  <si>
    <t>CRÈDITO HIPOTECARIO NACIONAL CTA. 01-099-084197-6 DIRECCION GENERAL DE TRANSPORTES FONDO ROTATIVO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</si>
  <si>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</si>
  <si>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</si>
  <si>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</si>
  <si>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</si>
  <si>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ACDO GUBE. 408-2014 ART 4 LIT  "P"</t>
  </si>
  <si>
    <t>REPORTE DE SALDOS DE CUENTAS MONETARIAS</t>
  </si>
  <si>
    <t>(Cifras en quetzales)</t>
  </si>
  <si>
    <t>MOVIMIENTOS DEL MES</t>
  </si>
  <si>
    <t>No.</t>
  </si>
  <si>
    <t>ENTIDAD BANACARIA</t>
  </si>
  <si>
    <t>No. DE CUENTA</t>
  </si>
  <si>
    <t>NOMBRE DE LA CUENTA</t>
  </si>
  <si>
    <t>SALDO ANTERIOR</t>
  </si>
  <si>
    <t xml:space="preserve">CREDITOS 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</si>
  <si>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</si>
  <si>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</si>
  <si>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</si>
  <si>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</si>
  <si>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</si>
  <si>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</si>
  <si>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</si>
  <si>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</si>
  <si>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</si>
  <si>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</si>
  <si>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</si>
  <si>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</si>
  <si>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 xml:space="preserve">REGISTRO Y CONTROL INGRESOS POR DEPOSITOS FONDO ROTATIVO DE FEBRERO  2023 </t>
  </si>
  <si>
    <t>Guatemala, marzo de 2023.</t>
  </si>
  <si>
    <t>REGISTRO Y CONTROL DE PAGO DE MULTAS DEL MES DE MARZO 2023  (Ingresos Privativos)</t>
  </si>
  <si>
    <t>REGISTRO Y CONTROL INGRESOS POR CAPITALIZACION DE INTERESES DE MARZO 2023  (Intereses)</t>
  </si>
  <si>
    <t>2820602-9</t>
  </si>
  <si>
    <t>ACDO GUBE. 408-2014 ART 4 LIT  "N"</t>
  </si>
  <si>
    <t>ENVASADORA DE ALIMENTOS Y CONSERVAS, SOCIEDAD ANONIMA</t>
  </si>
  <si>
    <t>C-979BQX</t>
  </si>
  <si>
    <t>CHN 15369232</t>
  </si>
  <si>
    <t>4070283-9</t>
  </si>
  <si>
    <t>MARIEL EUGENIA SAUCEDO GARCIA</t>
  </si>
  <si>
    <t>C-940BRK</t>
  </si>
  <si>
    <t>CHN 15369333</t>
  </si>
  <si>
    <t>ACDO GUBE. 225-2012 ART "56"</t>
  </si>
  <si>
    <t>CHN 15369334</t>
  </si>
  <si>
    <t>4020145-7</t>
  </si>
  <si>
    <t>MIRIAM JEANNETTE GARCIA REYES</t>
  </si>
  <si>
    <t>C-670BSQ</t>
  </si>
  <si>
    <t>CHN 15189684</t>
  </si>
  <si>
    <t>6042851-1</t>
  </si>
  <si>
    <t>RENE ARTURO PINEDA</t>
  </si>
  <si>
    <t>C-894BKF</t>
  </si>
  <si>
    <t>CHN 14236265</t>
  </si>
  <si>
    <t>780966-2</t>
  </si>
  <si>
    <t>SEBASTIANA NELA OXLAJ ALVARADO</t>
  </si>
  <si>
    <t>C-528BST</t>
  </si>
  <si>
    <t>CHN 15369381</t>
  </si>
  <si>
    <t>2539370-7</t>
  </si>
  <si>
    <t>ACDO GUBE. 225-2012 ART "56" INC"C"</t>
  </si>
  <si>
    <t>CARLOS LEONEL NATARENO URIZAR</t>
  </si>
  <si>
    <t>C-354BQM</t>
  </si>
  <si>
    <t>CHN 15300093</t>
  </si>
  <si>
    <t>7336643-5</t>
  </si>
  <si>
    <t>ROMEO ENRIQUE GREGORIO PEREZ</t>
  </si>
  <si>
    <t>C-531BPT</t>
  </si>
  <si>
    <t>CHN 14944118</t>
  </si>
  <si>
    <t>423581-9</t>
  </si>
  <si>
    <t>ACDO GUBE. 225-2012 ART "54" Y ART. 55 INCISO K.</t>
  </si>
  <si>
    <t>MARGARITO PEREZ MORALES</t>
  </si>
  <si>
    <t>C-237BCJ</t>
  </si>
  <si>
    <t>CHN 15392604</t>
  </si>
  <si>
    <t xml:space="preserve">ACDO GUBE. 225-2012 ART "54" </t>
  </si>
  <si>
    <t>C-170BCL</t>
  </si>
  <si>
    <t>CHN 15390410</t>
  </si>
  <si>
    <t xml:space="preserve">ACDO GUBE. 225-2012 ART "56" </t>
  </si>
  <si>
    <t>JOSE BENITO YANES PEREZ</t>
  </si>
  <si>
    <t>C-566BPT</t>
  </si>
  <si>
    <t>CHN 15368610</t>
  </si>
  <si>
    <t>676946-2</t>
  </si>
  <si>
    <t>2967-3365</t>
  </si>
  <si>
    <t>19/09/2017 - 19/02/2018</t>
  </si>
  <si>
    <t>EDWIN GUILLERMO SANTIZO LAGUARDIA</t>
  </si>
  <si>
    <t>C-102BNR</t>
  </si>
  <si>
    <t>CHN 15369321</t>
  </si>
  <si>
    <t>Capitalización de Intereses del mes de marzo 2023.</t>
  </si>
  <si>
    <t>REGISTRO Y CONTROL INGRESOS POR CAPITALIZACION DE DEPOSITOS DE MARZO 2023  (Intereses)</t>
  </si>
  <si>
    <t>Reinegro reconocimiento de gastos</t>
  </si>
  <si>
    <t>CRÈDITO HIPOTECARIO NACIONAL CTA. 01-099-084197-6  DIRECCION GENERAL DE TRANSPORTES-FONDO ROTATIVO-</t>
  </si>
  <si>
    <t>AL 31 DE MARZO DE 2023</t>
  </si>
  <si>
    <t>“Nota:  El registro de ingresos privativos corresponde al artículo 10 numeral 9, por pago de multas, canceladas por los transportistas de conformidad con el Acuerdo Gubernativo 225-2012 modificado por el Acuerdo Gubernativo número 535-2013 y con respecto a los conceptos de ingresos, extraordinarios impuestos, emprestitos y donaciones, no se registran en el presente cuadro en virtud que no aplica.”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</si>
</sst>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Arial Black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</cellStyleXfs>
  <cellXfs count="60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3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165" fontId="3" fillId="0" borderId="1" xfId="0" applyNumberFormat="1" applyFont="1" applyBorder="1" applyAlignment="1">
      <alignment wrapText="1"/>
    </xf>
    <xf numFmtId="165" fontId="7" fillId="3" borderId="1" xfId="0" applyNumberFormat="1" applyFont="1" applyFill="1" applyBorder="1"/>
    <xf numFmtId="165" fontId="9" fillId="3" borderId="3" xfId="0" applyNumberFormat="1" applyFont="1" applyFill="1" applyBorder="1"/>
    <xf numFmtId="167" fontId="9" fillId="3" borderId="3" xfId="0" applyNumberFormat="1" applyFont="1" applyFill="1" applyBorder="1"/>
    <xf numFmtId="0" fontId="10" fillId="3" borderId="3" xfId="0" applyFont="1" applyFill="1" applyBorder="1" applyAlignment="1">
      <alignment wrapText="1"/>
    </xf>
    <xf numFmtId="49" fontId="5" fillId="3" borderId="3" xfId="0" applyNumberFormat="1" applyFont="1" applyFill="1" applyBorder="1"/>
    <xf numFmtId="168" fontId="5" fillId="3" borderId="3" xfId="0" applyNumberFormat="1" applyFont="1" applyFill="1" applyBorder="1"/>
    <xf numFmtId="0" fontId="5" fillId="3" borderId="3" xfId="0" applyFont="1" applyFill="1" applyBorder="1"/>
    <xf numFmtId="0" fontId="5" fillId="3" borderId="3" xfId="0" applyFont="1" applyFill="1" applyBorder="1" applyAlignment="1">
      <alignment wrapText="1"/>
    </xf>
    <xf numFmtId="14" fontId="5" fillId="3" borderId="4" xfId="0" applyNumberFormat="1" applyFont="1" applyFill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3" fontId="3" fillId="0" borderId="1" xfId="7" applyFont="1" applyBorder="1" applyAlignment="1">
      <alignment vertical="center"/>
    </xf>
    <xf numFmtId="43" fontId="7" fillId="0" borderId="1" xfId="7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14" fillId="0" borderId="0" xfId="0" applyFont="1"/>
    <xf numFmtId="0" fontId="4" fillId="3" borderId="7" xfId="0" applyFont="1" applyFill="1" applyBorder="1"/>
    <xf numFmtId="43" fontId="7" fillId="3" borderId="1" xfId="7" applyFont="1" applyFill="1" applyBorder="1" applyAlignment="1">
      <alignment vertical="center"/>
    </xf>
    <xf numFmtId="0" fontId="15" fillId="0" borderId="0" xfId="0" applyFont="1"/>
    <xf numFmtId="0" fontId="4" fillId="3" borderId="6" xfId="0" applyFont="1" applyFill="1" applyBorder="1"/>
    <xf numFmtId="0" fontId="4" fillId="3" borderId="5" xfId="0" applyFont="1" applyFill="1" applyBorder="1"/>
    <xf numFmtId="0" fontId="7" fillId="3" borderId="6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16" fillId="0" borderId="0" xfId="0" applyFont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wrapText="1"/>
    </xf>
    <xf numFmtId="43" fontId="0" fillId="0" borderId="0" xfId="0" applyNumberFormat="1"/>
    <xf numFmtId="14" fontId="4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161925</xdr:rowOff>
    </xdr:from>
    <xdr:ext cx="1895475" cy="619125"/>
    <xdr:pic>
      <xdr:nvPicPr>
        <xdr:cNvPr id="3" name="Imagen 2">
          <a:extLst>
            <a:ext uri="{FF2B5EF4-FFF2-40B4-BE49-F238E27FC236}">
              <a16:creationId xmlns:a16="http://schemas.microsoft.com/office/drawing/2014/main" id="{D70B5B75-41BF-4E9F-B066-8D1343B2E5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356443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161925</xdr:rowOff>
    </xdr:from>
    <xdr:ext cx="1895475" cy="619125"/>
    <xdr:pic>
      <xdr:nvPicPr>
        <xdr:cNvPr id="9" name="Imagen 8">
          <a:extLst>
            <a:ext uri="{FF2B5EF4-FFF2-40B4-BE49-F238E27FC236}">
              <a16:creationId xmlns:a16="http://schemas.microsoft.com/office/drawing/2014/main" id="{C7C1DDD2-6E8C-4A39-8092-1FD64B53840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4316907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161925</xdr:rowOff>
    </xdr:from>
    <xdr:ext cx="1895475" cy="619125"/>
    <xdr:pic>
      <xdr:nvPicPr>
        <xdr:cNvPr id="11" name="Imagen 10">
          <a:extLst>
            <a:ext uri="{FF2B5EF4-FFF2-40B4-BE49-F238E27FC236}">
              <a16:creationId xmlns:a16="http://schemas.microsoft.com/office/drawing/2014/main" id="{89CA1AFD-AB60-4408-BF16-5611DA027E3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5162727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161925</xdr:rowOff>
    </xdr:from>
    <xdr:ext cx="1895475" cy="619125"/>
    <xdr:pic>
      <xdr:nvPicPr>
        <xdr:cNvPr id="7" name="Imagen 6">
          <a:extLst>
            <a:ext uri="{FF2B5EF4-FFF2-40B4-BE49-F238E27FC236}">
              <a16:creationId xmlns:a16="http://schemas.microsoft.com/office/drawing/2014/main" id="{7C4C81C4-A3DE-4D93-A093-C19EFF75272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68543675"/>
          <a:ext cx="1895475" cy="619125"/>
        </a:xfrm>
        <a:prstGeom prst="rect">
          <a:avLst/>
        </a:prstGeom>
      </xdr:spPr>
    </xdr:pic>
    <xdr:clientData/>
  </xdr:oneCellAnchor>
  <xdr:twoCellAnchor editAs="oneCell">
    <xdr:from>
      <xdr:col>13</xdr:col>
      <xdr:colOff>57150</xdr:colOff>
      <xdr:row>0</xdr:row>
      <xdr:rowOff>85725</xdr:rowOff>
    </xdr:from>
    <xdr:to>
      <xdr:col>15</xdr:col>
      <xdr:colOff>9525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706100" y="85725"/>
          <a:ext cx="1057275" cy="10382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47</xdr:row>
      <xdr:rowOff>161925</xdr:rowOff>
    </xdr:from>
    <xdr:ext cx="1895475" cy="619125"/>
    <xdr:pic>
      <xdr:nvPicPr>
        <xdr:cNvPr id="10" name="Imagen 9">
          <a:extLst>
            <a:ext uri="{FF2B5EF4-FFF2-40B4-BE49-F238E27FC236}">
              <a16:creationId xmlns:a16="http://schemas.microsoft.com/office/drawing/2014/main" id="{2754C9F7-DBB7-4DF4-AC87-4B5DFE43FC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0" y="1619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161925</xdr:rowOff>
    </xdr:from>
    <xdr:ext cx="1895475" cy="619125"/>
    <xdr:pic>
      <xdr:nvPicPr>
        <xdr:cNvPr id="12" name="Imagen 11">
          <a:extLst>
            <a:ext uri="{FF2B5EF4-FFF2-40B4-BE49-F238E27FC236}">
              <a16:creationId xmlns:a16="http://schemas.microsoft.com/office/drawing/2014/main" id="{B56CC297-A236-4C05-9D4F-F00C580318E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0" y="1619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161925</xdr:rowOff>
    </xdr:from>
    <xdr:ext cx="1895475" cy="619125"/>
    <xdr:pic>
      <xdr:nvPicPr>
        <xdr:cNvPr id="13" name="Imagen 12">
          <a:extLst>
            <a:ext uri="{FF2B5EF4-FFF2-40B4-BE49-F238E27FC236}">
              <a16:creationId xmlns:a16="http://schemas.microsoft.com/office/drawing/2014/main" id="{71170444-8B6E-42CF-8F10-EE272026F73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0" y="1619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161925</xdr:rowOff>
    </xdr:from>
    <xdr:ext cx="1895475" cy="619125"/>
    <xdr:pic>
      <xdr:nvPicPr>
        <xdr:cNvPr id="14" name="Imagen 13">
          <a:extLst>
            <a:ext uri="{FF2B5EF4-FFF2-40B4-BE49-F238E27FC236}">
              <a16:creationId xmlns:a16="http://schemas.microsoft.com/office/drawing/2014/main" id="{5FA54B9E-2965-4237-B6E3-C954C813AF6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0" y="161925"/>
          <a:ext cx="1895475" cy="619125"/>
        </a:xfrm>
        <a:prstGeom prst="rect">
          <a:avLst/>
        </a:prstGeom>
      </xdr:spPr>
    </xdr:pic>
    <xdr:clientData/>
  </xdr:oneCellAnchor>
  <xdr:oneCellAnchor>
    <xdr:from>
      <xdr:col>13</xdr:col>
      <xdr:colOff>57150</xdr:colOff>
      <xdr:row>47</xdr:row>
      <xdr:rowOff>85725</xdr:rowOff>
    </xdr:from>
    <xdr:ext cx="1057275" cy="1038225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848975" y="85725"/>
          <a:ext cx="1057275" cy="10382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2:Q94"/>
  <sheetViews>
    <sheetView tabSelected="1" topLeftCell="A58" workbookViewId="0">
      <selection activeCell="J79" sqref="J79"/>
    </sheetView>
  </sheetViews>
  <sheetFormatPr baseColWidth="10" defaultRowHeight="15" x14ac:dyDescent="0.25"/>
  <cols>
    <col min="3" max="3" width="13" customWidth="1"/>
    <col min="4" max="4" width="12.7109375" customWidth="1"/>
    <col min="5" max="5" width="11" customWidth="1"/>
    <col min="6" max="6" width="10" customWidth="1"/>
    <col min="7" max="7" width="25.42578125" bestFit="1" customWidth="1"/>
    <col min="8" max="8" width="13.42578125" customWidth="1"/>
    <col min="9" max="9" width="11.5703125" customWidth="1"/>
    <col min="10" max="10" width="10.42578125" customWidth="1"/>
    <col min="11" max="11" width="12" customWidth="1"/>
    <col min="13" max="13" width="9" customWidth="1"/>
    <col min="14" max="14" width="7.140625" customWidth="1"/>
    <col min="15" max="15" width="9.42578125" customWidth="1"/>
    <col min="16" max="16" width="13" customWidth="1"/>
  </cols>
  <sheetData>
    <row r="2" spans="1:17" x14ac:dyDescent="0.25">
      <c r="D2" s="54" t="s">
        <v>0</v>
      </c>
      <c r="E2" s="54"/>
      <c r="F2" s="54"/>
      <c r="G2" s="54"/>
      <c r="H2" s="54"/>
      <c r="I2" s="54"/>
      <c r="J2" s="54"/>
      <c r="K2" s="54"/>
      <c r="L2" s="54"/>
    </row>
    <row r="3" spans="1:17" x14ac:dyDescent="0.25">
      <c r="D3" s="54" t="s">
        <v>18</v>
      </c>
      <c r="E3" s="54"/>
      <c r="F3" s="54"/>
      <c r="G3" s="54"/>
      <c r="H3" s="54"/>
      <c r="I3" s="54"/>
      <c r="J3" s="54"/>
      <c r="K3" s="54"/>
      <c r="L3" s="54"/>
    </row>
    <row r="4" spans="1:17" ht="34.5" customHeight="1" x14ac:dyDescent="0.25">
      <c r="D4" s="55" t="s">
        <v>19</v>
      </c>
      <c r="E4" s="55"/>
      <c r="F4" s="55"/>
      <c r="G4" s="55"/>
      <c r="H4" s="55"/>
      <c r="I4" s="55"/>
      <c r="J4" s="55"/>
      <c r="K4" s="55"/>
      <c r="L4" s="55"/>
    </row>
    <row r="6" spans="1:17" x14ac:dyDescent="0.25">
      <c r="A6" s="52" t="s">
        <v>52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 x14ac:dyDescent="0.25">
      <c r="A7" s="52" t="s">
        <v>25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1:17" ht="37.5" customHeight="1" x14ac:dyDescent="0.25">
      <c r="A8" s="1" t="s">
        <v>1</v>
      </c>
      <c r="B8" s="2" t="s">
        <v>2</v>
      </c>
      <c r="C8" s="2" t="s">
        <v>3</v>
      </c>
      <c r="D8" s="2" t="s">
        <v>4</v>
      </c>
      <c r="E8" s="2" t="s">
        <v>5</v>
      </c>
      <c r="F8" s="2" t="s">
        <v>6</v>
      </c>
      <c r="G8" s="2" t="s">
        <v>7</v>
      </c>
      <c r="H8" s="3" t="s">
        <v>8</v>
      </c>
      <c r="I8" s="3" t="s">
        <v>9</v>
      </c>
      <c r="J8" s="3" t="s">
        <v>10</v>
      </c>
      <c r="K8" s="3" t="s">
        <v>11</v>
      </c>
      <c r="L8" s="4" t="s">
        <v>12</v>
      </c>
      <c r="M8" s="2" t="s">
        <v>13</v>
      </c>
      <c r="N8" s="2" t="s">
        <v>3</v>
      </c>
      <c r="O8" s="2" t="s">
        <v>14</v>
      </c>
      <c r="P8" s="2" t="s">
        <v>15</v>
      </c>
      <c r="Q8" s="2" t="s">
        <v>16</v>
      </c>
    </row>
    <row r="9" spans="1:17" ht="37.5" customHeight="1" x14ac:dyDescent="0.3">
      <c r="A9" s="12">
        <v>1</v>
      </c>
      <c r="B9" s="12">
        <v>5884</v>
      </c>
      <c r="C9" s="5">
        <v>44987</v>
      </c>
      <c r="D9" s="12" t="s">
        <v>98</v>
      </c>
      <c r="E9" s="6" t="s">
        <v>99</v>
      </c>
      <c r="F9" s="45" t="s">
        <v>100</v>
      </c>
      <c r="G9" s="24" t="s">
        <v>28</v>
      </c>
      <c r="H9" s="7">
        <v>6000</v>
      </c>
      <c r="I9" s="9"/>
      <c r="J9" s="13"/>
      <c r="K9" s="7">
        <f>+H9</f>
        <v>6000</v>
      </c>
      <c r="L9" s="43" t="s">
        <v>101</v>
      </c>
      <c r="M9" s="9"/>
      <c r="N9" s="8"/>
      <c r="O9" s="9" t="s">
        <v>102</v>
      </c>
      <c r="P9" s="10" t="s">
        <v>103</v>
      </c>
      <c r="Q9" s="11">
        <v>44987</v>
      </c>
    </row>
    <row r="10" spans="1:17" ht="37.5" customHeight="1" x14ac:dyDescent="0.3">
      <c r="A10" s="12">
        <v>2</v>
      </c>
      <c r="B10" s="12">
        <v>5886</v>
      </c>
      <c r="C10" s="5">
        <v>44991</v>
      </c>
      <c r="D10" s="12" t="s">
        <v>54</v>
      </c>
      <c r="E10" s="6">
        <v>5480</v>
      </c>
      <c r="F10" s="11">
        <v>44435</v>
      </c>
      <c r="G10" s="24" t="s">
        <v>55</v>
      </c>
      <c r="H10" s="7">
        <v>5000</v>
      </c>
      <c r="I10" s="9"/>
      <c r="J10" s="13"/>
      <c r="K10" s="7">
        <f>+H10</f>
        <v>5000</v>
      </c>
      <c r="L10" s="43" t="s">
        <v>56</v>
      </c>
      <c r="M10" s="9"/>
      <c r="N10" s="8"/>
      <c r="O10" s="9" t="s">
        <v>57</v>
      </c>
      <c r="P10" s="10" t="s">
        <v>58</v>
      </c>
      <c r="Q10" s="11">
        <v>44991</v>
      </c>
    </row>
    <row r="11" spans="1:17" ht="37.5" customHeight="1" x14ac:dyDescent="0.3">
      <c r="A11" s="12">
        <v>3</v>
      </c>
      <c r="B11" s="12">
        <v>5887</v>
      </c>
      <c r="C11" s="5">
        <v>44992</v>
      </c>
      <c r="D11" s="12" t="s">
        <v>59</v>
      </c>
      <c r="E11" s="6">
        <v>4871</v>
      </c>
      <c r="F11" s="11">
        <v>43665</v>
      </c>
      <c r="G11" s="24" t="s">
        <v>55</v>
      </c>
      <c r="H11" s="7">
        <v>5000</v>
      </c>
      <c r="I11" s="9"/>
      <c r="J11" s="13"/>
      <c r="K11" s="7">
        <f t="shared" ref="K11:K20" si="0">+H11</f>
        <v>5000</v>
      </c>
      <c r="L11" s="43" t="s">
        <v>60</v>
      </c>
      <c r="M11" s="9"/>
      <c r="N11" s="8"/>
      <c r="O11" s="9" t="s">
        <v>61</v>
      </c>
      <c r="P11" s="10" t="s">
        <v>62</v>
      </c>
      <c r="Q11" s="11">
        <v>44992</v>
      </c>
    </row>
    <row r="12" spans="1:17" ht="37.5" customHeight="1" x14ac:dyDescent="0.3">
      <c r="A12" s="12">
        <v>4</v>
      </c>
      <c r="B12" s="12">
        <v>5888</v>
      </c>
      <c r="C12" s="5">
        <v>44992</v>
      </c>
      <c r="D12" s="12" t="s">
        <v>59</v>
      </c>
      <c r="E12" s="6">
        <v>4565</v>
      </c>
      <c r="F12" s="11">
        <v>43573</v>
      </c>
      <c r="G12" s="24" t="s">
        <v>63</v>
      </c>
      <c r="H12" s="7">
        <v>1000</v>
      </c>
      <c r="I12" s="9"/>
      <c r="J12" s="13"/>
      <c r="K12" s="7">
        <f t="shared" si="0"/>
        <v>1000</v>
      </c>
      <c r="L12" s="44" t="s">
        <v>60</v>
      </c>
      <c r="M12" s="9"/>
      <c r="N12" s="8"/>
      <c r="O12" s="9" t="s">
        <v>61</v>
      </c>
      <c r="P12" s="10" t="s">
        <v>64</v>
      </c>
      <c r="Q12" s="11">
        <v>44992</v>
      </c>
    </row>
    <row r="13" spans="1:17" ht="37.5" customHeight="1" x14ac:dyDescent="0.3">
      <c r="A13" s="12">
        <v>5</v>
      </c>
      <c r="B13" s="12">
        <v>5889</v>
      </c>
      <c r="C13" s="5">
        <v>44994</v>
      </c>
      <c r="D13" s="12" t="s">
        <v>65</v>
      </c>
      <c r="E13" s="6">
        <v>5907</v>
      </c>
      <c r="F13" s="11">
        <v>44817</v>
      </c>
      <c r="G13" s="24" t="s">
        <v>55</v>
      </c>
      <c r="H13" s="7">
        <v>5000</v>
      </c>
      <c r="I13" s="9"/>
      <c r="J13" s="13"/>
      <c r="K13" s="7">
        <f t="shared" si="0"/>
        <v>5000</v>
      </c>
      <c r="L13" s="43" t="s">
        <v>66</v>
      </c>
      <c r="M13" s="9"/>
      <c r="N13" s="8"/>
      <c r="O13" s="9" t="s">
        <v>67</v>
      </c>
      <c r="P13" s="10" t="s">
        <v>68</v>
      </c>
      <c r="Q13" s="11">
        <v>44994</v>
      </c>
    </row>
    <row r="14" spans="1:17" ht="37.5" customHeight="1" x14ac:dyDescent="0.3">
      <c r="A14" s="12">
        <v>6</v>
      </c>
      <c r="B14" s="12">
        <v>5890</v>
      </c>
      <c r="C14" s="5">
        <v>44994</v>
      </c>
      <c r="D14" s="12" t="s">
        <v>69</v>
      </c>
      <c r="E14" s="6">
        <v>5286</v>
      </c>
      <c r="F14" s="11">
        <v>44246</v>
      </c>
      <c r="G14" s="24" t="s">
        <v>28</v>
      </c>
      <c r="H14" s="14">
        <v>3000</v>
      </c>
      <c r="I14" s="9"/>
      <c r="J14" s="13"/>
      <c r="K14" s="7">
        <f t="shared" si="0"/>
        <v>3000</v>
      </c>
      <c r="L14" s="44" t="s">
        <v>70</v>
      </c>
      <c r="M14" s="9"/>
      <c r="N14" s="8"/>
      <c r="O14" s="9" t="s">
        <v>71</v>
      </c>
      <c r="P14" s="10" t="s">
        <v>72</v>
      </c>
      <c r="Q14" s="11">
        <v>44994</v>
      </c>
    </row>
    <row r="15" spans="1:17" ht="33.75" x14ac:dyDescent="0.3">
      <c r="A15" s="12">
        <v>7</v>
      </c>
      <c r="B15" s="12">
        <v>5891</v>
      </c>
      <c r="C15" s="5">
        <v>45002</v>
      </c>
      <c r="D15" s="12" t="s">
        <v>73</v>
      </c>
      <c r="E15" s="6">
        <v>5845</v>
      </c>
      <c r="F15" s="11">
        <v>44971</v>
      </c>
      <c r="G15" s="24" t="s">
        <v>63</v>
      </c>
      <c r="H15" s="14">
        <v>1000</v>
      </c>
      <c r="I15" s="9"/>
      <c r="J15" s="13"/>
      <c r="K15" s="7">
        <f t="shared" si="0"/>
        <v>1000</v>
      </c>
      <c r="L15" s="44" t="s">
        <v>74</v>
      </c>
      <c r="M15" s="9"/>
      <c r="N15" s="8"/>
      <c r="O15" s="9" t="s">
        <v>75</v>
      </c>
      <c r="P15" s="10" t="s">
        <v>76</v>
      </c>
      <c r="Q15" s="11">
        <v>45000</v>
      </c>
    </row>
    <row r="16" spans="1:17" ht="33.75" x14ac:dyDescent="0.3">
      <c r="A16" s="12">
        <v>8</v>
      </c>
      <c r="B16" s="12">
        <v>5892</v>
      </c>
      <c r="C16" s="5">
        <v>45002</v>
      </c>
      <c r="D16" s="12" t="s">
        <v>77</v>
      </c>
      <c r="E16" s="6">
        <v>5440</v>
      </c>
      <c r="F16" s="11">
        <v>44572</v>
      </c>
      <c r="G16" s="24" t="s">
        <v>78</v>
      </c>
      <c r="H16" s="14">
        <v>10000</v>
      </c>
      <c r="I16" s="9"/>
      <c r="J16" s="13"/>
      <c r="K16" s="7">
        <f t="shared" si="0"/>
        <v>10000</v>
      </c>
      <c r="L16" s="44" t="s">
        <v>79</v>
      </c>
      <c r="M16" s="9"/>
      <c r="N16" s="8"/>
      <c r="O16" s="9" t="s">
        <v>80</v>
      </c>
      <c r="P16" s="10" t="s">
        <v>81</v>
      </c>
      <c r="Q16" s="11">
        <v>44995</v>
      </c>
    </row>
    <row r="17" spans="1:17" ht="45" x14ac:dyDescent="0.3">
      <c r="A17" s="12">
        <v>9</v>
      </c>
      <c r="B17" s="12">
        <v>5893</v>
      </c>
      <c r="C17" s="5">
        <v>45005</v>
      </c>
      <c r="D17" s="12" t="s">
        <v>82</v>
      </c>
      <c r="E17" s="6">
        <v>4847</v>
      </c>
      <c r="F17" s="11">
        <v>44239</v>
      </c>
      <c r="G17" s="24" t="s">
        <v>55</v>
      </c>
      <c r="H17" s="14">
        <v>5000</v>
      </c>
      <c r="I17" s="9"/>
      <c r="J17" s="13"/>
      <c r="K17" s="7">
        <f t="shared" si="0"/>
        <v>5000</v>
      </c>
      <c r="L17" s="44" t="s">
        <v>83</v>
      </c>
      <c r="M17" s="9"/>
      <c r="N17" s="8"/>
      <c r="O17" s="9" t="s">
        <v>84</v>
      </c>
      <c r="P17" s="10" t="s">
        <v>85</v>
      </c>
      <c r="Q17" s="11">
        <v>45005</v>
      </c>
    </row>
    <row r="18" spans="1:17" ht="24" x14ac:dyDescent="0.3">
      <c r="A18" s="12">
        <v>10</v>
      </c>
      <c r="B18" s="12">
        <v>5894</v>
      </c>
      <c r="C18" s="5">
        <v>45009</v>
      </c>
      <c r="D18" s="12" t="s">
        <v>86</v>
      </c>
      <c r="E18" s="6">
        <v>5159</v>
      </c>
      <c r="F18" s="11">
        <v>44154</v>
      </c>
      <c r="G18" s="24" t="s">
        <v>87</v>
      </c>
      <c r="H18" s="14">
        <v>40000</v>
      </c>
      <c r="I18" s="9"/>
      <c r="J18" s="13"/>
      <c r="K18" s="7">
        <f t="shared" si="0"/>
        <v>40000</v>
      </c>
      <c r="L18" s="44" t="s">
        <v>88</v>
      </c>
      <c r="M18" s="9"/>
      <c r="N18" s="8"/>
      <c r="O18" s="9" t="s">
        <v>89</v>
      </c>
      <c r="P18" s="10" t="s">
        <v>90</v>
      </c>
      <c r="Q18" s="11">
        <v>44986</v>
      </c>
    </row>
    <row r="19" spans="1:17" ht="22.5" x14ac:dyDescent="0.3">
      <c r="A19" s="12">
        <v>11</v>
      </c>
      <c r="B19" s="12">
        <v>5895</v>
      </c>
      <c r="C19" s="5">
        <v>45009</v>
      </c>
      <c r="D19" s="12" t="s">
        <v>86</v>
      </c>
      <c r="E19" s="6">
        <v>4210</v>
      </c>
      <c r="F19" s="11">
        <v>43517</v>
      </c>
      <c r="G19" s="24" t="s">
        <v>91</v>
      </c>
      <c r="H19" s="14">
        <v>25000</v>
      </c>
      <c r="I19" s="9"/>
      <c r="J19" s="13"/>
      <c r="K19" s="7">
        <f t="shared" si="0"/>
        <v>25000</v>
      </c>
      <c r="L19" s="44" t="s">
        <v>88</v>
      </c>
      <c r="M19" s="9"/>
      <c r="N19" s="8"/>
      <c r="O19" s="9" t="s">
        <v>92</v>
      </c>
      <c r="P19" s="10" t="s">
        <v>93</v>
      </c>
      <c r="Q19" s="11">
        <v>45002</v>
      </c>
    </row>
    <row r="20" spans="1:17" ht="23.25" thickBot="1" x14ac:dyDescent="0.35">
      <c r="A20" s="12">
        <v>12</v>
      </c>
      <c r="B20" s="12">
        <v>5896</v>
      </c>
      <c r="C20" s="5">
        <v>45009</v>
      </c>
      <c r="D20" s="12">
        <v>29468345</v>
      </c>
      <c r="E20" s="6">
        <v>6130</v>
      </c>
      <c r="F20" s="11">
        <v>45008</v>
      </c>
      <c r="G20" s="24" t="s">
        <v>94</v>
      </c>
      <c r="H20" s="14">
        <v>1000</v>
      </c>
      <c r="I20" s="9"/>
      <c r="J20" s="13"/>
      <c r="K20" s="7">
        <f t="shared" si="0"/>
        <v>1000</v>
      </c>
      <c r="L20" s="44" t="s">
        <v>95</v>
      </c>
      <c r="M20" s="9"/>
      <c r="N20" s="8"/>
      <c r="O20" s="9" t="s">
        <v>96</v>
      </c>
      <c r="P20" s="10" t="s">
        <v>97</v>
      </c>
      <c r="Q20" s="11">
        <v>45009</v>
      </c>
    </row>
    <row r="21" spans="1:17" ht="15.75" thickBot="1" x14ac:dyDescent="0.3">
      <c r="A21" s="50" t="s">
        <v>17</v>
      </c>
      <c r="B21" s="51"/>
      <c r="C21" s="51"/>
      <c r="D21" s="51"/>
      <c r="E21" s="51"/>
      <c r="F21" s="51"/>
      <c r="G21" s="51"/>
      <c r="H21" s="16">
        <f>SUM(H9:H20)</f>
        <v>107000</v>
      </c>
      <c r="I21" s="17">
        <f>SUM(I16:I20)</f>
        <v>0</v>
      </c>
      <c r="J21" s="16">
        <f>SUM(J20:J20)</f>
        <v>0</v>
      </c>
      <c r="K21" s="16">
        <f>SUM(K9:K20)</f>
        <v>107000</v>
      </c>
      <c r="L21" s="18"/>
      <c r="M21" s="19"/>
      <c r="N21" s="20"/>
      <c r="O21" s="21"/>
      <c r="P21" s="22"/>
      <c r="Q21" s="23"/>
    </row>
    <row r="22" spans="1:17" x14ac:dyDescent="0.25">
      <c r="A22" s="52" t="s">
        <v>53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</row>
    <row r="23" spans="1:17" x14ac:dyDescent="0.25">
      <c r="A23" s="52" t="s">
        <v>24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</row>
    <row r="24" spans="1:17" ht="37.5" customHeight="1" x14ac:dyDescent="0.25">
      <c r="A24" s="2" t="s">
        <v>3</v>
      </c>
      <c r="B24" s="2" t="s">
        <v>26</v>
      </c>
      <c r="C24" s="3" t="s">
        <v>20</v>
      </c>
      <c r="D24" s="53" t="s">
        <v>27</v>
      </c>
      <c r="E24" s="53"/>
    </row>
    <row r="25" spans="1:17" ht="36" customHeight="1" x14ac:dyDescent="0.25">
      <c r="A25" s="5">
        <v>45016</v>
      </c>
      <c r="B25" s="6">
        <v>28816</v>
      </c>
      <c r="C25" s="7">
        <v>2.09</v>
      </c>
      <c r="D25" s="49" t="s">
        <v>104</v>
      </c>
      <c r="E25" s="49"/>
    </row>
    <row r="26" spans="1:17" ht="37.5" customHeight="1" x14ac:dyDescent="0.25">
      <c r="A26" s="47" t="s">
        <v>21</v>
      </c>
      <c r="B26" s="47"/>
      <c r="C26" s="15">
        <f>+C25</f>
        <v>2.09</v>
      </c>
      <c r="D26" s="48"/>
      <c r="E26" s="48"/>
    </row>
    <row r="27" spans="1:17" hidden="1" x14ac:dyDescent="0.25">
      <c r="A27" s="52" t="s">
        <v>50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</row>
    <row r="28" spans="1:17" hidden="1" x14ac:dyDescent="0.25">
      <c r="A28" s="52" t="s">
        <v>23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</row>
    <row r="29" spans="1:17" hidden="1" x14ac:dyDescent="0.25">
      <c r="A29" s="2" t="s">
        <v>3</v>
      </c>
      <c r="B29" s="2" t="s">
        <v>22</v>
      </c>
      <c r="C29" s="3" t="s">
        <v>20</v>
      </c>
      <c r="D29" s="53" t="s">
        <v>27</v>
      </c>
      <c r="E29" s="53"/>
    </row>
    <row r="30" spans="1:17" ht="24" hidden="1" customHeight="1" x14ac:dyDescent="0.25">
      <c r="A30" s="5"/>
      <c r="B30" s="9"/>
      <c r="C30" s="7">
        <v>0</v>
      </c>
      <c r="D30" s="57"/>
      <c r="E30" s="58"/>
    </row>
    <row r="31" spans="1:17" hidden="1" x14ac:dyDescent="0.25">
      <c r="A31" s="47" t="s">
        <v>21</v>
      </c>
      <c r="B31" s="47"/>
      <c r="C31" s="15">
        <f>SUM(C30:C30)</f>
        <v>0</v>
      </c>
      <c r="D31" s="48"/>
      <c r="E31" s="48"/>
    </row>
    <row r="32" spans="1:17" hidden="1" x14ac:dyDescent="0.25"/>
    <row r="33" spans="1:17" hidden="1" x14ac:dyDescent="0.25"/>
    <row r="35" spans="1:17" x14ac:dyDescent="0.25">
      <c r="A35" s="52" t="s">
        <v>105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</row>
    <row r="36" spans="1:17" x14ac:dyDescent="0.25">
      <c r="A36" s="52" t="s">
        <v>107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7" spans="1:17" ht="37.5" customHeight="1" x14ac:dyDescent="0.25">
      <c r="A37" s="2" t="s">
        <v>3</v>
      </c>
      <c r="B37" s="2" t="s">
        <v>26</v>
      </c>
      <c r="C37" s="3" t="s">
        <v>20</v>
      </c>
      <c r="D37" s="53" t="s">
        <v>27</v>
      </c>
      <c r="E37" s="53"/>
    </row>
    <row r="38" spans="1:17" ht="36" customHeight="1" x14ac:dyDescent="0.25">
      <c r="A38" s="5">
        <v>44998</v>
      </c>
      <c r="B38" s="6">
        <v>15369367</v>
      </c>
      <c r="C38" s="7">
        <v>28</v>
      </c>
      <c r="D38" s="49" t="s">
        <v>106</v>
      </c>
      <c r="E38" s="49"/>
    </row>
    <row r="39" spans="1:17" ht="36" customHeight="1" x14ac:dyDescent="0.25">
      <c r="A39" s="5">
        <v>44998</v>
      </c>
      <c r="B39" s="6">
        <v>15369368</v>
      </c>
      <c r="C39" s="7">
        <v>5</v>
      </c>
      <c r="D39" s="49" t="s">
        <v>106</v>
      </c>
      <c r="E39" s="49"/>
    </row>
    <row r="40" spans="1:17" ht="37.5" customHeight="1" x14ac:dyDescent="0.25">
      <c r="A40" s="47" t="s">
        <v>21</v>
      </c>
      <c r="B40" s="47"/>
      <c r="C40" s="15">
        <f>+C38</f>
        <v>28</v>
      </c>
      <c r="D40" s="48"/>
      <c r="E40" s="48"/>
    </row>
    <row r="43" spans="1:17" ht="18.75" x14ac:dyDescent="0.3">
      <c r="O43" s="42">
        <v>1</v>
      </c>
    </row>
    <row r="49" spans="4:14" x14ac:dyDescent="0.25">
      <c r="D49" s="54" t="s">
        <v>0</v>
      </c>
      <c r="E49" s="54"/>
      <c r="F49" s="54"/>
      <c r="G49" s="54"/>
      <c r="H49" s="54"/>
      <c r="I49" s="54"/>
      <c r="J49" s="54"/>
      <c r="K49" s="54"/>
      <c r="L49" s="54"/>
    </row>
    <row r="50" spans="4:14" x14ac:dyDescent="0.25">
      <c r="D50" s="54" t="s">
        <v>18</v>
      </c>
      <c r="E50" s="54"/>
      <c r="F50" s="54"/>
      <c r="G50" s="54"/>
      <c r="H50" s="54"/>
      <c r="I50" s="54"/>
      <c r="J50" s="54"/>
      <c r="K50" s="54"/>
      <c r="L50" s="54"/>
    </row>
    <row r="51" spans="4:14" ht="34.5" customHeight="1" x14ac:dyDescent="0.25">
      <c r="D51" s="55" t="s">
        <v>19</v>
      </c>
      <c r="E51" s="55"/>
      <c r="F51" s="55"/>
      <c r="G51" s="55"/>
      <c r="H51" s="55"/>
      <c r="I51" s="55"/>
      <c r="J51" s="55"/>
      <c r="K51" s="55"/>
      <c r="L51" s="55"/>
    </row>
    <row r="54" spans="4:14" x14ac:dyDescent="0.25">
      <c r="D54" s="33"/>
      <c r="E54" s="33"/>
      <c r="F54" s="33"/>
      <c r="G54" s="33"/>
      <c r="H54" s="33"/>
      <c r="I54" s="33"/>
      <c r="J54" s="33"/>
      <c r="K54" s="33"/>
      <c r="L54" s="33"/>
    </row>
    <row r="55" spans="4:14" x14ac:dyDescent="0.25">
      <c r="D55" s="56" t="s">
        <v>29</v>
      </c>
      <c r="E55" s="56"/>
      <c r="F55" s="56"/>
      <c r="G55" s="56"/>
      <c r="H55" s="56"/>
      <c r="I55" s="56"/>
      <c r="J55" s="56"/>
      <c r="K55" s="56"/>
      <c r="L55" s="56"/>
    </row>
    <row r="56" spans="4:14" x14ac:dyDescent="0.25">
      <c r="D56" s="56" t="s">
        <v>108</v>
      </c>
      <c r="E56" s="56"/>
      <c r="F56" s="56"/>
      <c r="G56" s="56"/>
      <c r="H56" s="56"/>
      <c r="I56" s="56"/>
      <c r="J56" s="56"/>
      <c r="K56" s="56"/>
      <c r="L56" s="56"/>
    </row>
    <row r="57" spans="4:14" x14ac:dyDescent="0.25">
      <c r="D57" s="56" t="s">
        <v>30</v>
      </c>
      <c r="E57" s="56"/>
      <c r="F57" s="56"/>
      <c r="G57" s="56"/>
      <c r="H57" s="56"/>
      <c r="I57" s="56"/>
      <c r="J57" s="56"/>
      <c r="K57" s="56"/>
      <c r="L57" s="56"/>
    </row>
    <row r="59" spans="4:14" x14ac:dyDescent="0.25">
      <c r="D59" s="25"/>
      <c r="E59" s="25"/>
      <c r="F59" s="25"/>
      <c r="G59" s="25"/>
      <c r="H59" s="37" t="s">
        <v>31</v>
      </c>
      <c r="I59" s="38"/>
      <c r="J59" s="34"/>
      <c r="K59" s="34"/>
      <c r="L59" s="34"/>
    </row>
    <row r="60" spans="4:14" ht="23.25" x14ac:dyDescent="0.25">
      <c r="D60" s="32" t="s">
        <v>32</v>
      </c>
      <c r="E60" s="31" t="s">
        <v>33</v>
      </c>
      <c r="F60" s="31" t="s">
        <v>34</v>
      </c>
      <c r="G60" s="31" t="s">
        <v>35</v>
      </c>
      <c r="H60" s="31" t="s">
        <v>36</v>
      </c>
      <c r="I60" s="31" t="s">
        <v>37</v>
      </c>
      <c r="J60" s="32" t="s">
        <v>38</v>
      </c>
      <c r="K60" s="31" t="s">
        <v>39</v>
      </c>
      <c r="L60" s="31" t="s">
        <v>40</v>
      </c>
    </row>
    <row r="61" spans="4:14" ht="33.75" x14ac:dyDescent="0.25">
      <c r="D61" s="26">
        <v>1</v>
      </c>
      <c r="E61" s="27" t="s">
        <v>41</v>
      </c>
      <c r="F61" s="28" t="s">
        <v>42</v>
      </c>
      <c r="G61" s="27" t="s">
        <v>43</v>
      </c>
      <c r="H61" s="29">
        <v>168952.93</v>
      </c>
      <c r="I61" s="29">
        <v>33</v>
      </c>
      <c r="J61" s="29">
        <v>52019.69</v>
      </c>
      <c r="K61" s="29">
        <f>+H61+I61-J61</f>
        <v>116966.23999999999</v>
      </c>
      <c r="L61" s="30">
        <v>127256.24</v>
      </c>
      <c r="M61" s="46"/>
    </row>
    <row r="62" spans="4:14" ht="33.75" x14ac:dyDescent="0.25">
      <c r="D62" s="26">
        <v>2</v>
      </c>
      <c r="E62" s="27" t="s">
        <v>41</v>
      </c>
      <c r="F62" s="28" t="s">
        <v>44</v>
      </c>
      <c r="G62" s="27" t="s">
        <v>45</v>
      </c>
      <c r="H62" s="29">
        <v>24563.1</v>
      </c>
      <c r="I62" s="29">
        <v>2.09</v>
      </c>
      <c r="J62" s="29"/>
      <c r="K62" s="29">
        <f>+H62+I62-J62</f>
        <v>24565.19</v>
      </c>
      <c r="L62" s="30">
        <v>24565.19</v>
      </c>
      <c r="N62" s="46"/>
    </row>
    <row r="63" spans="4:14" ht="33.75" x14ac:dyDescent="0.25">
      <c r="D63" s="26">
        <v>3</v>
      </c>
      <c r="E63" s="27" t="s">
        <v>41</v>
      </c>
      <c r="F63" s="28" t="s">
        <v>46</v>
      </c>
      <c r="G63" s="27" t="s">
        <v>47</v>
      </c>
      <c r="H63" s="29">
        <v>24000</v>
      </c>
      <c r="I63" s="29">
        <v>107000</v>
      </c>
      <c r="J63" s="29">
        <v>131000</v>
      </c>
      <c r="K63" s="29">
        <f>+H63+I63-J63</f>
        <v>0</v>
      </c>
      <c r="L63" s="30">
        <v>0</v>
      </c>
    </row>
    <row r="64" spans="4:14" ht="33.75" x14ac:dyDescent="0.25">
      <c r="D64" s="26">
        <v>4</v>
      </c>
      <c r="E64" s="27" t="s">
        <v>41</v>
      </c>
      <c r="F64" s="28" t="s">
        <v>48</v>
      </c>
      <c r="G64" s="27" t="s">
        <v>49</v>
      </c>
      <c r="H64" s="29">
        <v>0</v>
      </c>
      <c r="I64" s="29">
        <v>13891.69</v>
      </c>
      <c r="J64" s="29">
        <v>13891.69</v>
      </c>
      <c r="K64" s="29">
        <v>0</v>
      </c>
      <c r="L64" s="30">
        <v>0</v>
      </c>
    </row>
    <row r="65" spans="1:12" x14ac:dyDescent="0.25">
      <c r="D65" s="39" t="s">
        <v>11</v>
      </c>
      <c r="E65" s="40"/>
      <c r="F65" s="40"/>
      <c r="G65" s="41"/>
      <c r="H65" s="35">
        <f>SUM(H61:H64)</f>
        <v>217516.03</v>
      </c>
      <c r="I65" s="35">
        <f t="shared" ref="I65:J65" si="1">SUM(I61:I64)</f>
        <v>120926.78</v>
      </c>
      <c r="J65" s="35">
        <f t="shared" si="1"/>
        <v>196911.38</v>
      </c>
      <c r="K65" s="35">
        <f>SUM(K61:K64)</f>
        <v>141531.43</v>
      </c>
      <c r="L65" s="35">
        <f>SUM(L61:L64)</f>
        <v>151821.43</v>
      </c>
    </row>
    <row r="68" spans="1:12" x14ac:dyDescent="0.25">
      <c r="D68" s="59" t="s">
        <v>109</v>
      </c>
      <c r="E68" s="59"/>
      <c r="F68" s="59"/>
      <c r="G68" s="59"/>
      <c r="H68" s="59"/>
      <c r="I68" s="59"/>
      <c r="J68" s="59"/>
      <c r="K68" s="59"/>
      <c r="L68" s="59"/>
    </row>
    <row r="69" spans="1:12" x14ac:dyDescent="0.25">
      <c r="D69" s="59"/>
      <c r="E69" s="59"/>
      <c r="F69" s="59"/>
      <c r="G69" s="59"/>
      <c r="H69" s="59"/>
      <c r="I69" s="59"/>
      <c r="J69" s="59"/>
      <c r="K69" s="59"/>
      <c r="L69" s="59"/>
    </row>
    <row r="70" spans="1:12" x14ac:dyDescent="0.25">
      <c r="D70" s="59"/>
      <c r="E70" s="59"/>
      <c r="F70" s="59"/>
      <c r="G70" s="59"/>
      <c r="H70" s="59"/>
      <c r="I70" s="59"/>
      <c r="J70" s="59"/>
      <c r="K70" s="59"/>
      <c r="L70" s="59"/>
    </row>
    <row r="71" spans="1:12" x14ac:dyDescent="0.25">
      <c r="D71" s="59"/>
      <c r="E71" s="59"/>
      <c r="F71" s="59"/>
      <c r="G71" s="59"/>
      <c r="H71" s="59"/>
      <c r="I71" s="59"/>
      <c r="J71" s="59"/>
      <c r="K71" s="59"/>
      <c r="L71" s="59"/>
    </row>
    <row r="74" spans="1:12" x14ac:dyDescent="0.25">
      <c r="A74" s="36" t="s">
        <v>51</v>
      </c>
    </row>
    <row r="94" spans="15:15" ht="18.75" x14ac:dyDescent="0.3">
      <c r="O94" s="42">
        <v>2</v>
      </c>
    </row>
  </sheetData>
  <mergeCells count="32">
    <mergeCell ref="D68:L71"/>
    <mergeCell ref="D57:L57"/>
    <mergeCell ref="A27:Q27"/>
    <mergeCell ref="A28:Q28"/>
    <mergeCell ref="D29:E29"/>
    <mergeCell ref="A31:B31"/>
    <mergeCell ref="D31:E31"/>
    <mergeCell ref="D30:E30"/>
    <mergeCell ref="D49:L49"/>
    <mergeCell ref="D50:L50"/>
    <mergeCell ref="D51:L51"/>
    <mergeCell ref="D55:L55"/>
    <mergeCell ref="D56:L56"/>
    <mergeCell ref="A35:Q35"/>
    <mergeCell ref="A36:Q36"/>
    <mergeCell ref="D37:E37"/>
    <mergeCell ref="D38:E38"/>
    <mergeCell ref="D2:L2"/>
    <mergeCell ref="D3:L3"/>
    <mergeCell ref="D4:L4"/>
    <mergeCell ref="A6:Q6"/>
    <mergeCell ref="A7:Q7"/>
    <mergeCell ref="A40:B40"/>
    <mergeCell ref="D40:E40"/>
    <mergeCell ref="D39:E39"/>
    <mergeCell ref="A21:G21"/>
    <mergeCell ref="A22:Q22"/>
    <mergeCell ref="A23:Q23"/>
    <mergeCell ref="A26:B26"/>
    <mergeCell ref="D24:E24"/>
    <mergeCell ref="D25:E25"/>
    <mergeCell ref="D26:E26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Sara Magaly Toledo Milián</cp:lastModifiedBy>
  <cp:lastPrinted>2023-04-13T15:09:00Z</cp:lastPrinted>
  <dcterms:created xsi:type="dcterms:W3CDTF">2018-07-20T20:07:43Z</dcterms:created>
  <dcterms:modified xsi:type="dcterms:W3CDTF">2023-04-28T15:19:40Z</dcterms:modified>
</cp:coreProperties>
</file>