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OCTUBRE\"/>
    </mc:Choice>
  </mc:AlternateContent>
  <xr:revisionPtr revIDLastSave="0" documentId="13_ncr:1_{E79052B3-C8EC-439D-9FAF-34CDD79438BA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OCTUBRE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52" l="1"/>
  <c r="J56" i="152"/>
  <c r="I56" i="152"/>
  <c r="L56" i="152"/>
  <c r="H16" i="152"/>
  <c r="K15" i="152"/>
  <c r="K14" i="152" l="1"/>
  <c r="K13" i="152"/>
  <c r="K12" i="152"/>
  <c r="K11" i="152"/>
  <c r="K10" i="152"/>
  <c r="K9" i="152"/>
  <c r="K8" i="152"/>
  <c r="J16" i="152"/>
  <c r="I16" i="152"/>
  <c r="K16" i="152" l="1"/>
  <c r="K53" i="152"/>
  <c r="K55" i="152"/>
  <c r="K54" i="152"/>
  <c r="K52" i="152"/>
  <c r="K56" i="152" s="1"/>
  <c r="C25" i="152" l="1"/>
</calcChain>
</file>

<file path=xl/sharedStrings.xml><?xml version="1.0" encoding="utf-8"?>
<sst xmlns="http://schemas.openxmlformats.org/spreadsheetml/2006/main" count="101" uniqueCount="91">
  <si>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</si>
  <si>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</si>
  <si>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</si>
  <si>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</si>
  <si>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</si>
  <si>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</si>
  <si>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</si>
  <si>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</si>
  <si>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</si>
  <si>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</si>
  <si>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</si>
  <si>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</si>
  <si>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</si>
  <si>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</si>
  <si>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</si>
  <si>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</si>
  <si>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</si>
  <si>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</si>
  <si>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</si>
  <si>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</si>
  <si>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</si>
  <si>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</si>
  <si>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</si>
  <si>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</si>
  <si>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</si>
  <si>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</si>
  <si>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</si>
  <si>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</si>
  <si>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</si>
  <si>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</si>
  <si>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</si>
  <si>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</si>
  <si>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</si>
  <si>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</si>
  <si>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</si>
  <si>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</si>
  <si>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</si>
  <si>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</si>
  <si>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</si>
  <si>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</si>
  <si>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</si>
  <si>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</si>
  <si>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</si>
  <si>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</si>
  <si>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</si>
  <si>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</si>
  <si>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</si>
  <si>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1790389-0</t>
  </si>
  <si>
    <t>C-035BQV</t>
  </si>
  <si>
    <t>ACDO. GUB. 408/2014,  ARTI. 4, LIT. P</t>
  </si>
  <si>
    <t>ACDO.  GUB.408-2014, ART. 4, LIT. N</t>
  </si>
  <si>
    <t>EDVIN AUGUSTO ESCOBAR AVILA</t>
  </si>
  <si>
    <t>C-357BQZ</t>
  </si>
  <si>
    <t>2706028-4</t>
  </si>
  <si>
    <t>CHN 15585399</t>
  </si>
  <si>
    <t>1530688-8</t>
  </si>
  <si>
    <t xml:space="preserve"> ACDO. GUB. 408-2014, ARTI. 4, LITE. N</t>
  </si>
  <si>
    <t>CRISTIAN ROBERTO RODRIGUEZ SOL</t>
  </si>
  <si>
    <t>C-604BND</t>
  </si>
  <si>
    <t>CHN 15709764</t>
  </si>
  <si>
    <t>ACDO. GUB. 265/2001,  ARTI. 9</t>
  </si>
  <si>
    <t>JOSE DOMINGO TZIU GONZALEZ</t>
  </si>
  <si>
    <t>CHN 15782813</t>
  </si>
  <si>
    <t>1050211-9</t>
  </si>
  <si>
    <t>ACDO. GUB. 408-2014, ART. 4 LIT. P</t>
  </si>
  <si>
    <t>CORPORACION SIRIUS 14 S.A.</t>
  </si>
  <si>
    <t>C-797BLN</t>
  </si>
  <si>
    <t>CHN 15709865</t>
  </si>
  <si>
    <t>10284909-9</t>
  </si>
  <si>
    <t xml:space="preserve">ACDO. GUB. 225/2012 ARTI. 54 </t>
  </si>
  <si>
    <t>GALGOS INTER. GRAN CLASE TURISTICA, S. A.</t>
  </si>
  <si>
    <t>C-164BSB</t>
  </si>
  <si>
    <t>CHN 15570532</t>
  </si>
  <si>
    <t>650414-0</t>
  </si>
  <si>
    <t>GLADIS ESMERALDA PAIZ VALDEZ</t>
  </si>
  <si>
    <t>C-575BMN</t>
  </si>
  <si>
    <t>CHN 15102700</t>
  </si>
  <si>
    <t>8766026-1</t>
  </si>
  <si>
    <t>LUIS ARTURO CASTELLANOS GONZALEZ</t>
  </si>
  <si>
    <t>C-076BLD</t>
  </si>
  <si>
    <t>CHN 15497138</t>
  </si>
  <si>
    <t>REGISTRO Y CONTROL DE PAGO DE MULTAS DEL MES DE OCTUBRE DE 2023  (Ingresos Privativos)</t>
  </si>
  <si>
    <t>Capitalización de Intereses del mes de octubre de 2023.</t>
  </si>
  <si>
    <t>REGISTRO Y CONTROL INGRESOS POR CAPITALIZACION DE INTERESES DEL MES OCTUBRE DE 2023  (Intereses)</t>
  </si>
  <si>
    <t>AL 31 DE OCTUBRE DE 2023</t>
  </si>
  <si>
    <t>553954-4</t>
  </si>
  <si>
    <t xml:space="preserve">ACDO. GUB. 225/2012 ARTI. 55, LIT. C  </t>
  </si>
  <si>
    <t>TRANSPORTES GAFI S.A.</t>
  </si>
  <si>
    <t>C-881BRY</t>
  </si>
  <si>
    <t>CHN 15495281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</si>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</sst>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6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5" xfId="0" applyFont="1" applyFill="1" applyBorder="1"/>
    <xf numFmtId="0" fontId="4" fillId="3" borderId="4" xfId="0" applyFont="1" applyFill="1" applyBorder="1"/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0" borderId="0" xfId="0" applyFont="1"/>
    <xf numFmtId="0" fontId="3" fillId="0" borderId="1" xfId="0" applyFont="1" applyBorder="1" applyAlignment="1">
      <alignment horizontal="left" vertical="center" wrapText="1"/>
    </xf>
    <xf numFmtId="0" fontId="1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14" fontId="5" fillId="3" borderId="10" xfId="0" applyNumberFormat="1" applyFont="1" applyFill="1" applyBorder="1" applyAlignment="1">
      <alignment wrapText="1"/>
    </xf>
    <xf numFmtId="165" fontId="9" fillId="4" borderId="8" xfId="0" applyNumberFormat="1" applyFont="1" applyFill="1" applyBorder="1"/>
    <xf numFmtId="167" fontId="9" fillId="4" borderId="8" xfId="0" applyNumberFormat="1" applyFont="1" applyFill="1" applyBorder="1"/>
    <xf numFmtId="0" fontId="10" fillId="4" borderId="8" xfId="0" applyFont="1" applyFill="1" applyBorder="1" applyAlignment="1">
      <alignment wrapText="1"/>
    </xf>
    <xf numFmtId="49" fontId="5" fillId="4" borderId="8" xfId="0" applyNumberFormat="1" applyFont="1" applyFill="1" applyBorder="1"/>
    <xf numFmtId="168" fontId="5" fillId="4" borderId="8" xfId="0" applyNumberFormat="1" applyFont="1" applyFill="1" applyBorder="1"/>
    <xf numFmtId="0" fontId="5" fillId="4" borderId="8" xfId="0" applyFont="1" applyFill="1" applyBorder="1"/>
    <xf numFmtId="0" fontId="5" fillId="4" borderId="8" xfId="0" applyFont="1" applyFill="1" applyBorder="1" applyAlignment="1">
      <alignment wrapText="1"/>
    </xf>
    <xf numFmtId="0" fontId="18" fillId="4" borderId="0" xfId="0" applyFont="1" applyFill="1"/>
    <xf numFmtId="0" fontId="9" fillId="4" borderId="0" xfId="0" applyFont="1" applyFill="1" applyAlignment="1">
      <alignment horizontal="center"/>
    </xf>
    <xf numFmtId="165" fontId="9" fillId="4" borderId="0" xfId="0" applyNumberFormat="1" applyFont="1" applyFill="1"/>
    <xf numFmtId="167" fontId="9" fillId="4" borderId="0" xfId="0" applyNumberFormat="1" applyFont="1" applyFill="1"/>
    <xf numFmtId="0" fontId="10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4" fontId="5" fillId="4" borderId="8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3" fontId="3" fillId="4" borderId="11" xfId="7" applyFont="1" applyFill="1" applyBorder="1" applyAlignment="1">
      <alignment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29352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0"/>
          <a:ext cx="229352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39</xdr:row>
      <xdr:rowOff>114300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14300" y="11096625"/>
          <a:ext cx="1895475" cy="619125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39</xdr:row>
      <xdr:rowOff>28575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868150" y="110109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5"/>
  <sheetViews>
    <sheetView tabSelected="1" topLeftCell="A13" zoomScale="55" zoomScaleNormal="55" workbookViewId="0">
      <selection activeCell="S59" sqref="S59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0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90" t="s">
        <v>0</v>
      </c>
      <c r="E1" s="90"/>
      <c r="F1" s="90"/>
      <c r="G1" s="90"/>
      <c r="H1" s="90"/>
      <c r="I1" s="90"/>
      <c r="J1" s="90"/>
      <c r="K1" s="90"/>
      <c r="L1" s="90"/>
    </row>
    <row r="2" spans="1:17" x14ac:dyDescent="0.25">
      <c r="D2" s="90" t="s">
        <v>18</v>
      </c>
      <c r="E2" s="90"/>
      <c r="F2" s="90"/>
      <c r="G2" s="90"/>
      <c r="H2" s="90"/>
      <c r="I2" s="90"/>
      <c r="J2" s="90"/>
      <c r="K2" s="90"/>
      <c r="L2" s="90"/>
    </row>
    <row r="3" spans="1:17" ht="34.5" customHeight="1" x14ac:dyDescent="0.25">
      <c r="D3" s="91" t="s">
        <v>19</v>
      </c>
      <c r="E3" s="91"/>
      <c r="F3" s="91"/>
      <c r="G3" s="91"/>
      <c r="H3" s="91"/>
      <c r="I3" s="91"/>
      <c r="J3" s="91"/>
      <c r="K3" s="91"/>
      <c r="L3" s="91"/>
    </row>
    <row r="5" spans="1:17" x14ac:dyDescent="0.25">
      <c r="A5" s="85" t="s">
        <v>81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7" x14ac:dyDescent="0.25">
      <c r="A6" s="85" t="s">
        <v>23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6" t="s">
        <v>12</v>
      </c>
      <c r="M7" s="2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3">
      <c r="A8" s="38">
        <v>1</v>
      </c>
      <c r="B8" s="38">
        <v>5966</v>
      </c>
      <c r="C8" s="39">
        <v>45202</v>
      </c>
      <c r="D8" s="38" t="s">
        <v>53</v>
      </c>
      <c r="E8" s="44">
        <v>5613</v>
      </c>
      <c r="F8" s="45">
        <v>44666</v>
      </c>
      <c r="G8" s="37" t="s">
        <v>50</v>
      </c>
      <c r="H8" s="75">
        <v>2500</v>
      </c>
      <c r="I8" s="76"/>
      <c r="J8" s="78"/>
      <c r="K8" s="42">
        <f t="shared" ref="K8:K15" si="0">H8</f>
        <v>2500</v>
      </c>
      <c r="L8" s="7" t="s">
        <v>51</v>
      </c>
      <c r="M8" s="6"/>
      <c r="N8" s="5"/>
      <c r="O8" s="43" t="s">
        <v>52</v>
      </c>
      <c r="P8" s="34" t="s">
        <v>54</v>
      </c>
      <c r="Q8" s="41">
        <v>45202</v>
      </c>
    </row>
    <row r="9" spans="1:17" ht="37.5" customHeight="1" x14ac:dyDescent="0.3">
      <c r="A9" s="38">
        <v>2</v>
      </c>
      <c r="B9" s="38">
        <v>5968</v>
      </c>
      <c r="C9" s="39">
        <v>45203</v>
      </c>
      <c r="D9" s="38" t="s">
        <v>55</v>
      </c>
      <c r="E9" s="40">
        <v>3843</v>
      </c>
      <c r="F9" s="41">
        <v>43270</v>
      </c>
      <c r="G9" s="37" t="s">
        <v>56</v>
      </c>
      <c r="H9" s="75">
        <v>5000</v>
      </c>
      <c r="I9" s="76"/>
      <c r="J9" s="4"/>
      <c r="K9" s="42">
        <f t="shared" si="0"/>
        <v>5000</v>
      </c>
      <c r="L9" s="7" t="s">
        <v>57</v>
      </c>
      <c r="M9" s="6"/>
      <c r="N9" s="5"/>
      <c r="O9" s="43" t="s">
        <v>58</v>
      </c>
      <c r="P9" s="34" t="s">
        <v>59</v>
      </c>
      <c r="Q9" s="41">
        <v>45203</v>
      </c>
    </row>
    <row r="10" spans="1:17" ht="44.25" customHeight="1" x14ac:dyDescent="0.3">
      <c r="A10" s="38">
        <v>3</v>
      </c>
      <c r="B10" s="38">
        <v>5969</v>
      </c>
      <c r="C10" s="39">
        <v>45217</v>
      </c>
      <c r="D10" s="38" t="s">
        <v>47</v>
      </c>
      <c r="E10" s="40">
        <v>5970</v>
      </c>
      <c r="F10" s="41">
        <v>44740</v>
      </c>
      <c r="G10" s="77" t="s">
        <v>60</v>
      </c>
      <c r="H10" s="75">
        <v>3000</v>
      </c>
      <c r="I10" s="76"/>
      <c r="J10" s="4"/>
      <c r="K10" s="42">
        <f t="shared" si="0"/>
        <v>3000</v>
      </c>
      <c r="L10" s="7" t="s">
        <v>61</v>
      </c>
      <c r="M10" s="6"/>
      <c r="N10" s="5"/>
      <c r="O10" s="43" t="s">
        <v>48</v>
      </c>
      <c r="P10" s="34" t="s">
        <v>62</v>
      </c>
      <c r="Q10" s="41">
        <v>45215</v>
      </c>
    </row>
    <row r="11" spans="1:17" ht="38.25" customHeight="1" x14ac:dyDescent="0.3">
      <c r="A11" s="38">
        <v>4</v>
      </c>
      <c r="B11" s="38">
        <v>5970</v>
      </c>
      <c r="C11" s="39">
        <v>45217</v>
      </c>
      <c r="D11" s="38" t="s">
        <v>63</v>
      </c>
      <c r="E11" s="40">
        <v>1456</v>
      </c>
      <c r="F11" s="41">
        <v>42452</v>
      </c>
      <c r="G11" s="37" t="s">
        <v>64</v>
      </c>
      <c r="H11" s="75">
        <v>3000</v>
      </c>
      <c r="I11" s="76"/>
      <c r="J11" s="4"/>
      <c r="K11" s="42">
        <f t="shared" si="0"/>
        <v>3000</v>
      </c>
      <c r="L11" s="7" t="s">
        <v>65</v>
      </c>
      <c r="M11" s="6"/>
      <c r="N11" s="5"/>
      <c r="O11" s="43" t="s">
        <v>66</v>
      </c>
      <c r="P11" s="34" t="s">
        <v>67</v>
      </c>
      <c r="Q11" s="41">
        <v>45217</v>
      </c>
    </row>
    <row r="12" spans="1:17" ht="45" customHeight="1" x14ac:dyDescent="0.3">
      <c r="A12" s="38">
        <v>5</v>
      </c>
      <c r="B12" s="38">
        <v>5971</v>
      </c>
      <c r="C12" s="39">
        <v>45218</v>
      </c>
      <c r="D12" s="38" t="s">
        <v>68</v>
      </c>
      <c r="E12" s="40">
        <v>5320</v>
      </c>
      <c r="F12" s="41">
        <v>44432</v>
      </c>
      <c r="G12" s="56" t="s">
        <v>69</v>
      </c>
      <c r="H12" s="75">
        <v>25000</v>
      </c>
      <c r="I12" s="76"/>
      <c r="J12" s="4"/>
      <c r="K12" s="42">
        <f t="shared" si="0"/>
        <v>25000</v>
      </c>
      <c r="L12" s="7" t="s">
        <v>70</v>
      </c>
      <c r="M12" s="6"/>
      <c r="N12" s="5"/>
      <c r="O12" s="43" t="s">
        <v>71</v>
      </c>
      <c r="P12" s="34" t="s">
        <v>72</v>
      </c>
      <c r="Q12" s="41">
        <v>45216</v>
      </c>
    </row>
    <row r="13" spans="1:17" ht="37.5" customHeight="1" x14ac:dyDescent="0.3">
      <c r="A13" s="38">
        <v>6</v>
      </c>
      <c r="B13" s="38">
        <v>5972</v>
      </c>
      <c r="C13" s="39">
        <v>45223</v>
      </c>
      <c r="D13" s="38" t="s">
        <v>73</v>
      </c>
      <c r="E13" s="40">
        <v>4637</v>
      </c>
      <c r="F13" s="41">
        <v>43718</v>
      </c>
      <c r="G13" s="37" t="s">
        <v>69</v>
      </c>
      <c r="H13" s="75">
        <v>25000</v>
      </c>
      <c r="I13" s="76"/>
      <c r="J13" s="4"/>
      <c r="K13" s="42">
        <f t="shared" si="0"/>
        <v>25000</v>
      </c>
      <c r="L13" s="7" t="s">
        <v>74</v>
      </c>
      <c r="M13" s="6"/>
      <c r="N13" s="5"/>
      <c r="O13" s="43" t="s">
        <v>75</v>
      </c>
      <c r="P13" s="34" t="s">
        <v>76</v>
      </c>
      <c r="Q13" s="41">
        <v>45222</v>
      </c>
    </row>
    <row r="14" spans="1:17" ht="37.5" customHeight="1" x14ac:dyDescent="0.3">
      <c r="A14" s="38">
        <v>7</v>
      </c>
      <c r="B14" s="38">
        <v>5973</v>
      </c>
      <c r="C14" s="39">
        <v>45223</v>
      </c>
      <c r="D14" s="38" t="s">
        <v>77</v>
      </c>
      <c r="E14" s="40">
        <v>5407</v>
      </c>
      <c r="F14" s="41">
        <v>44299</v>
      </c>
      <c r="G14" s="37" t="s">
        <v>49</v>
      </c>
      <c r="H14" s="75">
        <v>3000</v>
      </c>
      <c r="I14" s="76"/>
      <c r="J14" s="4"/>
      <c r="K14" s="42">
        <f t="shared" si="0"/>
        <v>3000</v>
      </c>
      <c r="L14" s="7" t="s">
        <v>78</v>
      </c>
      <c r="M14" s="6"/>
      <c r="N14" s="5"/>
      <c r="O14" s="43" t="s">
        <v>79</v>
      </c>
      <c r="P14" s="34" t="s">
        <v>80</v>
      </c>
      <c r="Q14" s="41">
        <v>45223</v>
      </c>
    </row>
    <row r="15" spans="1:17" ht="37.5" customHeight="1" thickBot="1" x14ac:dyDescent="0.35">
      <c r="A15" s="38">
        <v>8</v>
      </c>
      <c r="B15" s="79">
        <v>5974</v>
      </c>
      <c r="C15" s="80">
        <v>45230</v>
      </c>
      <c r="D15" s="79" t="s">
        <v>85</v>
      </c>
      <c r="E15" s="81">
        <v>6093</v>
      </c>
      <c r="F15" s="41">
        <v>45162</v>
      </c>
      <c r="G15" s="37" t="s">
        <v>86</v>
      </c>
      <c r="H15" s="75">
        <v>10000</v>
      </c>
      <c r="I15" s="76"/>
      <c r="J15" s="4"/>
      <c r="K15" s="42">
        <f t="shared" si="0"/>
        <v>10000</v>
      </c>
      <c r="L15" s="7" t="s">
        <v>87</v>
      </c>
      <c r="M15" s="6"/>
      <c r="N15" s="5"/>
      <c r="O15" s="43" t="s">
        <v>88</v>
      </c>
      <c r="P15" s="34" t="s">
        <v>89</v>
      </c>
      <c r="Q15" s="41">
        <v>45230</v>
      </c>
    </row>
    <row r="16" spans="1:17" ht="15.75" thickBot="1" x14ac:dyDescent="0.3">
      <c r="A16" s="83" t="s">
        <v>17</v>
      </c>
      <c r="B16" s="84"/>
      <c r="C16" s="84"/>
      <c r="D16" s="84"/>
      <c r="E16" s="84"/>
      <c r="F16" s="84"/>
      <c r="G16" s="84"/>
      <c r="H16" s="9">
        <f>SUM(H8:H15)</f>
        <v>76500</v>
      </c>
      <c r="I16" s="10">
        <f>SUM(I8:I15)</f>
        <v>0</v>
      </c>
      <c r="J16" s="9">
        <f>SUM(J8:J15)</f>
        <v>0</v>
      </c>
      <c r="K16" s="9">
        <f>SUM(K8:K15)</f>
        <v>76500</v>
      </c>
      <c r="L16" s="11"/>
      <c r="M16" s="12"/>
      <c r="N16" s="13"/>
      <c r="O16" s="14"/>
      <c r="P16" s="15"/>
      <c r="Q16" s="57"/>
    </row>
    <row r="17" spans="1:17" x14ac:dyDescent="0.25">
      <c r="A17" s="66"/>
      <c r="B17" s="66"/>
      <c r="C17" s="66"/>
      <c r="D17" s="66"/>
      <c r="E17" s="66"/>
      <c r="F17" s="66"/>
      <c r="G17" s="66"/>
      <c r="H17" s="58"/>
      <c r="I17" s="59"/>
      <c r="J17" s="58"/>
      <c r="K17" s="58"/>
      <c r="L17" s="60"/>
      <c r="M17" s="61"/>
      <c r="N17" s="62"/>
      <c r="O17" s="63"/>
      <c r="P17" s="64"/>
      <c r="Q17" s="74"/>
    </row>
    <row r="18" spans="1:17" ht="18.75" x14ac:dyDescent="0.3">
      <c r="A18" s="66"/>
      <c r="B18" s="66"/>
      <c r="C18" s="66"/>
      <c r="D18" s="66"/>
      <c r="E18" s="66"/>
      <c r="F18" s="66"/>
      <c r="G18" s="66"/>
      <c r="H18" s="67"/>
      <c r="I18" s="68"/>
      <c r="J18" s="67"/>
      <c r="K18" s="67"/>
      <c r="L18" s="69"/>
      <c r="M18" s="70"/>
      <c r="N18" s="71"/>
      <c r="O18" s="72"/>
      <c r="P18" s="65">
        <v>1</v>
      </c>
      <c r="Q18" s="73"/>
    </row>
    <row r="19" spans="1:17" ht="18.75" x14ac:dyDescent="0.3">
      <c r="A19" s="66"/>
      <c r="B19" s="66"/>
      <c r="C19" s="66"/>
      <c r="D19" s="66"/>
      <c r="E19" s="66"/>
      <c r="F19" s="66"/>
      <c r="G19" s="66"/>
      <c r="H19" s="67"/>
      <c r="I19" s="68"/>
      <c r="J19" s="67"/>
      <c r="K19" s="67"/>
      <c r="L19" s="69"/>
      <c r="M19" s="70"/>
      <c r="N19" s="71"/>
      <c r="O19" s="72"/>
      <c r="P19" s="65"/>
      <c r="Q19" s="73"/>
    </row>
    <row r="20" spans="1:17" ht="18.75" x14ac:dyDescent="0.3">
      <c r="A20" s="66"/>
      <c r="B20" s="66"/>
      <c r="C20" s="66"/>
      <c r="D20" s="66"/>
      <c r="E20" s="66"/>
      <c r="F20" s="66"/>
      <c r="G20" s="66"/>
      <c r="H20" s="67"/>
      <c r="I20" s="68"/>
      <c r="J20" s="67"/>
      <c r="K20" s="67"/>
      <c r="L20" s="69"/>
      <c r="M20" s="70"/>
      <c r="N20" s="71"/>
      <c r="O20" s="72"/>
      <c r="P20" s="65"/>
      <c r="Q20" s="73"/>
    </row>
    <row r="21" spans="1:17" x14ac:dyDescent="0.25">
      <c r="A21" s="85" t="s">
        <v>83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x14ac:dyDescent="0.25">
      <c r="A22" s="85" t="s">
        <v>22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ht="18.75" x14ac:dyDescent="0.3">
      <c r="A23" s="2" t="s">
        <v>3</v>
      </c>
      <c r="B23" s="2" t="s">
        <v>24</v>
      </c>
      <c r="C23" s="3" t="s">
        <v>20</v>
      </c>
      <c r="D23" s="87" t="s">
        <v>25</v>
      </c>
      <c r="E23" s="87"/>
      <c r="P23" s="35"/>
    </row>
    <row r="24" spans="1:17" ht="37.5" customHeight="1" x14ac:dyDescent="0.25">
      <c r="A24" s="39">
        <v>45230</v>
      </c>
      <c r="B24" s="40">
        <v>28261</v>
      </c>
      <c r="C24" s="42">
        <v>2.09</v>
      </c>
      <c r="D24" s="88" t="s">
        <v>82</v>
      </c>
      <c r="E24" s="88"/>
    </row>
    <row r="25" spans="1:17" x14ac:dyDescent="0.25">
      <c r="A25" s="86" t="s">
        <v>21</v>
      </c>
      <c r="B25" s="86"/>
      <c r="C25" s="8">
        <f>+C24</f>
        <v>2.09</v>
      </c>
      <c r="D25" s="89"/>
      <c r="E25" s="89"/>
    </row>
    <row r="26" spans="1:17" x14ac:dyDescent="0.25">
      <c r="A26" s="48"/>
      <c r="B26" s="48"/>
      <c r="C26" s="49"/>
      <c r="D26" s="50"/>
      <c r="E26" s="50"/>
    </row>
    <row r="27" spans="1:17" x14ac:dyDescent="0.25">
      <c r="A27" s="48"/>
      <c r="B27" s="48"/>
      <c r="C27" s="49"/>
      <c r="D27" s="50"/>
      <c r="E27" s="50"/>
    </row>
    <row r="28" spans="1:17" x14ac:dyDescent="0.25">
      <c r="A28" s="48"/>
      <c r="B28" s="48"/>
      <c r="C28" s="49"/>
      <c r="D28" s="50"/>
      <c r="E28" s="50"/>
    </row>
    <row r="29" spans="1:17" x14ac:dyDescent="0.25">
      <c r="A29" s="48"/>
      <c r="B29" s="48"/>
      <c r="C29" s="49"/>
      <c r="D29" s="50"/>
      <c r="E29" s="50"/>
    </row>
    <row r="30" spans="1:17" x14ac:dyDescent="0.25">
      <c r="A30" s="48"/>
      <c r="B30" s="48"/>
      <c r="C30" s="49"/>
      <c r="D30" s="50"/>
      <c r="E30" s="50"/>
    </row>
    <row r="31" spans="1:17" x14ac:dyDescent="0.25">
      <c r="A31" s="48"/>
      <c r="B31" s="48"/>
      <c r="C31" s="49"/>
      <c r="D31" s="50"/>
      <c r="E31" s="50"/>
    </row>
    <row r="32" spans="1:17" x14ac:dyDescent="0.25">
      <c r="A32" s="48"/>
      <c r="B32" s="48"/>
      <c r="C32" s="49"/>
      <c r="D32" s="50"/>
      <c r="E32" s="50"/>
    </row>
    <row r="33" spans="1:12" x14ac:dyDescent="0.25">
      <c r="A33" s="48"/>
      <c r="B33" s="48"/>
      <c r="C33" s="49"/>
      <c r="D33" s="50"/>
      <c r="E33" s="50"/>
    </row>
    <row r="34" spans="1:12" x14ac:dyDescent="0.25">
      <c r="A34" s="48"/>
      <c r="B34" s="48"/>
      <c r="C34" s="49"/>
      <c r="D34" s="50"/>
      <c r="E34" s="50"/>
    </row>
    <row r="35" spans="1:12" x14ac:dyDescent="0.25">
      <c r="A35" s="48"/>
      <c r="B35" s="48"/>
      <c r="C35" s="49"/>
      <c r="D35" s="50"/>
      <c r="E35" s="50"/>
    </row>
    <row r="36" spans="1:12" x14ac:dyDescent="0.25">
      <c r="A36" s="48"/>
      <c r="B36" s="48"/>
      <c r="C36" s="49"/>
      <c r="D36" s="50"/>
      <c r="E36" s="50"/>
    </row>
    <row r="37" spans="1:12" x14ac:dyDescent="0.25">
      <c r="A37" s="48"/>
      <c r="B37" s="48"/>
      <c r="C37" s="49"/>
      <c r="D37" s="50"/>
      <c r="E37" s="50"/>
    </row>
    <row r="38" spans="1:12" x14ac:dyDescent="0.25">
      <c r="A38" s="48"/>
      <c r="B38" s="48"/>
      <c r="C38" s="49"/>
      <c r="D38" s="50"/>
      <c r="E38" s="50"/>
    </row>
    <row r="39" spans="1:12" x14ac:dyDescent="0.25">
      <c r="A39" s="48"/>
      <c r="B39" s="48"/>
      <c r="C39" s="49"/>
      <c r="D39" s="50"/>
      <c r="E39" s="50"/>
    </row>
    <row r="40" spans="1:12" x14ac:dyDescent="0.25">
      <c r="D40" s="90" t="s">
        <v>0</v>
      </c>
      <c r="E40" s="90"/>
      <c r="F40" s="90"/>
      <c r="G40" s="90"/>
      <c r="H40" s="90"/>
      <c r="I40" s="90"/>
      <c r="J40" s="90"/>
      <c r="K40" s="90"/>
      <c r="L40" s="90"/>
    </row>
    <row r="41" spans="1:12" x14ac:dyDescent="0.25">
      <c r="D41" s="90" t="s">
        <v>18</v>
      </c>
      <c r="E41" s="90"/>
      <c r="F41" s="90"/>
      <c r="G41" s="90"/>
      <c r="H41" s="90"/>
      <c r="I41" s="90"/>
      <c r="J41" s="90"/>
      <c r="K41" s="90"/>
      <c r="L41" s="90"/>
    </row>
    <row r="42" spans="1:12" ht="34.5" customHeight="1" x14ac:dyDescent="0.25">
      <c r="D42" s="91" t="s">
        <v>19</v>
      </c>
      <c r="E42" s="91"/>
      <c r="F42" s="91"/>
      <c r="G42" s="91"/>
      <c r="H42" s="91"/>
      <c r="I42" s="91"/>
      <c r="J42" s="91"/>
      <c r="K42" s="91"/>
      <c r="L42" s="91"/>
    </row>
    <row r="45" spans="1:12" x14ac:dyDescent="0.25"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5">
      <c r="D46" s="92" t="s">
        <v>26</v>
      </c>
      <c r="E46" s="92"/>
      <c r="F46" s="92"/>
      <c r="G46" s="92"/>
      <c r="H46" s="92"/>
      <c r="I46" s="92"/>
      <c r="J46" s="92"/>
      <c r="K46" s="92"/>
      <c r="L46" s="92"/>
    </row>
    <row r="47" spans="1:12" x14ac:dyDescent="0.25">
      <c r="D47" s="92" t="s">
        <v>84</v>
      </c>
      <c r="E47" s="92"/>
      <c r="F47" s="92"/>
      <c r="G47" s="92"/>
      <c r="H47" s="92"/>
      <c r="I47" s="92"/>
      <c r="J47" s="92"/>
      <c r="K47" s="92"/>
      <c r="L47" s="92"/>
    </row>
    <row r="48" spans="1:12" x14ac:dyDescent="0.25">
      <c r="D48" s="92" t="s">
        <v>27</v>
      </c>
      <c r="E48" s="92"/>
      <c r="F48" s="92"/>
      <c r="G48" s="92"/>
      <c r="H48" s="92"/>
      <c r="I48" s="92"/>
      <c r="J48" s="92"/>
      <c r="K48" s="92"/>
      <c r="L48" s="92"/>
    </row>
    <row r="50" spans="4:15" x14ac:dyDescent="0.25">
      <c r="D50" s="16"/>
      <c r="E50" s="16"/>
      <c r="F50" s="16"/>
      <c r="G50" s="16"/>
      <c r="H50" s="28" t="s">
        <v>28</v>
      </c>
      <c r="I50" s="29"/>
      <c r="J50" s="25"/>
      <c r="K50" s="25"/>
      <c r="L50" s="25"/>
    </row>
    <row r="51" spans="4:15" ht="23.25" x14ac:dyDescent="0.25">
      <c r="D51" s="23" t="s">
        <v>29</v>
      </c>
      <c r="E51" s="22" t="s">
        <v>30</v>
      </c>
      <c r="F51" s="22" t="s">
        <v>31</v>
      </c>
      <c r="G51" s="22" t="s">
        <v>32</v>
      </c>
      <c r="H51" s="22" t="s">
        <v>33</v>
      </c>
      <c r="I51" s="22" t="s">
        <v>34</v>
      </c>
      <c r="J51" s="23" t="s">
        <v>35</v>
      </c>
      <c r="K51" s="22" t="s">
        <v>36</v>
      </c>
      <c r="L51" s="22" t="s">
        <v>37</v>
      </c>
    </row>
    <row r="52" spans="4:15" ht="33.75" x14ac:dyDescent="0.25">
      <c r="D52" s="51">
        <v>1</v>
      </c>
      <c r="E52" s="52" t="s">
        <v>38</v>
      </c>
      <c r="F52" s="53" t="s">
        <v>39</v>
      </c>
      <c r="G52" s="52" t="s">
        <v>40</v>
      </c>
      <c r="H52" s="54">
        <v>131010.01</v>
      </c>
      <c r="I52" s="54">
        <v>19210.259999999998</v>
      </c>
      <c r="J52" s="54">
        <v>31594.67</v>
      </c>
      <c r="K52" s="54">
        <f>H52+I52-J52</f>
        <v>118625.59999999999</v>
      </c>
      <c r="L52" s="55">
        <v>118625.60000000001</v>
      </c>
      <c r="N52" s="46"/>
      <c r="O52" s="47"/>
    </row>
    <row r="53" spans="4:15" ht="33.75" x14ac:dyDescent="0.25">
      <c r="D53" s="51">
        <v>2</v>
      </c>
      <c r="E53" s="52" t="s">
        <v>38</v>
      </c>
      <c r="F53" s="53" t="s">
        <v>41</v>
      </c>
      <c r="G53" s="52" t="s">
        <v>42</v>
      </c>
      <c r="H53" s="54">
        <v>24563.24</v>
      </c>
      <c r="I53" s="54">
        <v>2.09</v>
      </c>
      <c r="J53" s="54">
        <v>2.02</v>
      </c>
      <c r="K53" s="54">
        <f>H53+I53-J53</f>
        <v>24563.31</v>
      </c>
      <c r="L53" s="55">
        <v>24563.31</v>
      </c>
    </row>
    <row r="54" spans="4:15" ht="33.75" x14ac:dyDescent="0.25">
      <c r="D54" s="51">
        <v>3</v>
      </c>
      <c r="E54" s="52" t="s">
        <v>38</v>
      </c>
      <c r="F54" s="53" t="s">
        <v>43</v>
      </c>
      <c r="G54" s="52" t="s">
        <v>44</v>
      </c>
      <c r="H54" s="54">
        <v>0</v>
      </c>
      <c r="I54" s="54">
        <v>76500</v>
      </c>
      <c r="J54" s="54">
        <v>66500</v>
      </c>
      <c r="K54" s="54">
        <f>H54+I54-J54</f>
        <v>10000</v>
      </c>
      <c r="L54" s="55">
        <v>10000</v>
      </c>
      <c r="M54" s="82"/>
    </row>
    <row r="55" spans="4:15" ht="33.75" x14ac:dyDescent="0.25">
      <c r="D55" s="17">
        <v>4</v>
      </c>
      <c r="E55" s="18" t="s">
        <v>38</v>
      </c>
      <c r="F55" s="19" t="s">
        <v>45</v>
      </c>
      <c r="G55" s="18" t="s">
        <v>46</v>
      </c>
      <c r="H55" s="20">
        <v>0</v>
      </c>
      <c r="I55" s="20">
        <v>11448.71</v>
      </c>
      <c r="J55" s="20">
        <v>11448.71</v>
      </c>
      <c r="K55" s="20">
        <f>H55+I55-J55</f>
        <v>0</v>
      </c>
      <c r="L55" s="21">
        <v>0</v>
      </c>
    </row>
    <row r="56" spans="4:15" x14ac:dyDescent="0.25">
      <c r="D56" s="30" t="s">
        <v>11</v>
      </c>
      <c r="E56" s="31"/>
      <c r="F56" s="31"/>
      <c r="G56" s="32"/>
      <c r="H56" s="26">
        <f>SUM(H52:H55)</f>
        <v>155573.25</v>
      </c>
      <c r="I56" s="26">
        <f>SUM(I52:I55)</f>
        <v>107161.06</v>
      </c>
      <c r="J56" s="26">
        <f>SUM(J52:J55)</f>
        <v>109545.4</v>
      </c>
      <c r="K56" s="26">
        <f>SUM(K52:K55)</f>
        <v>153188.91</v>
      </c>
      <c r="L56" s="26">
        <f>SUM(L52:L55)</f>
        <v>153188.91</v>
      </c>
    </row>
    <row r="58" spans="4:15" x14ac:dyDescent="0.25">
      <c r="D58" s="93" t="s">
        <v>90</v>
      </c>
      <c r="E58" s="93"/>
      <c r="F58" s="93"/>
      <c r="G58" s="93"/>
      <c r="H58" s="93"/>
      <c r="I58" s="93"/>
      <c r="J58" s="93"/>
      <c r="K58" s="93"/>
      <c r="L58" s="93"/>
    </row>
    <row r="59" spans="4:15" ht="18.75" x14ac:dyDescent="0.3">
      <c r="D59" s="93"/>
      <c r="E59" s="93"/>
      <c r="F59" s="93"/>
      <c r="G59" s="93"/>
      <c r="H59" s="93"/>
      <c r="I59" s="93"/>
      <c r="J59" s="93"/>
      <c r="K59" s="93"/>
      <c r="L59" s="93"/>
      <c r="O59" s="33">
        <v>2</v>
      </c>
    </row>
    <row r="60" spans="4:15" x14ac:dyDescent="0.25">
      <c r="D60" s="93"/>
      <c r="E60" s="93"/>
      <c r="F60" s="93"/>
      <c r="G60" s="93"/>
      <c r="H60" s="93"/>
      <c r="I60" s="93"/>
      <c r="J60" s="93"/>
      <c r="K60" s="93"/>
      <c r="L60" s="93"/>
    </row>
    <row r="61" spans="4:15" x14ac:dyDescent="0.25">
      <c r="D61" s="93"/>
      <c r="E61" s="93"/>
      <c r="F61" s="93"/>
      <c r="G61" s="93"/>
      <c r="H61" s="93"/>
      <c r="I61" s="93"/>
      <c r="J61" s="93"/>
      <c r="K61" s="93"/>
      <c r="L61" s="93"/>
    </row>
    <row r="65" spans="1:1" x14ac:dyDescent="0.25">
      <c r="A65" s="27"/>
    </row>
  </sheetData>
  <mergeCells count="19">
    <mergeCell ref="D58:L61"/>
    <mergeCell ref="D48:L48"/>
    <mergeCell ref="D40:L40"/>
    <mergeCell ref="D41:L41"/>
    <mergeCell ref="D42:L42"/>
    <mergeCell ref="D46:L46"/>
    <mergeCell ref="D47:L47"/>
    <mergeCell ref="D1:L1"/>
    <mergeCell ref="D2:L2"/>
    <mergeCell ref="D3:L3"/>
    <mergeCell ref="A5:Q5"/>
    <mergeCell ref="A6:Q6"/>
    <mergeCell ref="A16:G16"/>
    <mergeCell ref="A21:Q21"/>
    <mergeCell ref="A22:Q22"/>
    <mergeCell ref="A25:B25"/>
    <mergeCell ref="D23:E23"/>
    <mergeCell ref="D24:E24"/>
    <mergeCell ref="D25:E25"/>
  </mergeCells>
  <phoneticPr fontId="1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2023-11-09T18:15:47Z</cp:lastPrinted>
  <dcterms:created xsi:type="dcterms:W3CDTF">2018-07-20T20:07:43Z</dcterms:created>
  <dcterms:modified xsi:type="dcterms:W3CDTF">2023-11-30T21:36:37Z</dcterms:modified>
</cp:coreProperties>
</file>