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GINA 2023\SEPTIEMBRE\"/>
    </mc:Choice>
  </mc:AlternateContent>
  <xr:revisionPtr revIDLastSave="0" documentId="13_ncr:1_{E2E88F43-BF3B-4B29-9192-1E5653383897}" xr6:coauthVersionLast="47" xr6:coauthVersionMax="47" xr10:uidLastSave="{00000000-0000-0000-0000-000000000000}"/>
  <bookViews>
    <workbookView xWindow="15375" yWindow="1125" windowWidth="13380" windowHeight="14040" xr2:uid="{A3F179A4-B4EB-4491-A5A7-1639B683C874}"/>
  </bookViews>
  <sheets>
    <sheet name="SEPTIEMBRE 2023" sheetId="152" r:id="rId1"/>
    <sheet name="Hoja1" sheetId="15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2" i="152" l="1"/>
  <c r="J22" i="152"/>
  <c r="I22" i="152"/>
  <c r="H22" i="152"/>
  <c r="K21" i="152"/>
  <c r="K20" i="152"/>
  <c r="K19" i="152"/>
  <c r="K18" i="152"/>
  <c r="K17" i="152"/>
  <c r="K16" i="152"/>
  <c r="K15" i="152"/>
  <c r="K14" i="152"/>
  <c r="K13" i="152"/>
  <c r="K12" i="152"/>
  <c r="K11" i="152"/>
  <c r="K10" i="152"/>
  <c r="K9" i="152"/>
  <c r="K8" i="152"/>
  <c r="K51" i="152" l="1"/>
  <c r="K53" i="152"/>
  <c r="K52" i="152"/>
  <c r="K50" i="152"/>
  <c r="L54" i="152" l="1"/>
  <c r="J54" i="152"/>
  <c r="I54" i="152"/>
  <c r="H54" i="152"/>
  <c r="K54" i="152" l="1"/>
  <c r="C31" i="152"/>
</calcChain>
</file>

<file path=xl/sharedStrings.xml><?xml version="1.0" encoding="utf-8"?>
<sst xmlns="http://schemas.openxmlformats.org/spreadsheetml/2006/main" count="128" uniqueCount="114">
  <si>
    <t>DIRECCION GENERAL DE TRANSPORTES</t>
  </si>
  <si>
    <t>No. ORD.</t>
  </si>
  <si>
    <t xml:space="preserve">No. RECIBO DE COBRO  </t>
  </si>
  <si>
    <t xml:space="preserve">FECHA </t>
  </si>
  <si>
    <t>NIT</t>
  </si>
  <si>
    <t>NUMERO REMISION</t>
  </si>
  <si>
    <t>FECHA INFRACCIÒN</t>
  </si>
  <si>
    <t>D E S C R I P C I O N</t>
  </si>
  <si>
    <t>VALOR DE LA MULTA</t>
  </si>
  <si>
    <t>VALOR DE  RENOVACION LICENCIA</t>
  </si>
  <si>
    <t>DEPOSITOS  POR ESCLARECER</t>
  </si>
  <si>
    <t>SUMA TOTAL</t>
  </si>
  <si>
    <t>NOMBRE PROPIETARIO</t>
  </si>
  <si>
    <t xml:space="preserve">No.  RESOLUCION    </t>
  </si>
  <si>
    <t>No. PLACA DEL VEHICULO</t>
  </si>
  <si>
    <t>No. BOLETA DE DEPOSITO</t>
  </si>
  <si>
    <t>FECHA DE PAGO</t>
  </si>
  <si>
    <t>SUMA TOTAL…</t>
  </si>
  <si>
    <t>ARTICULO 10 "INFORMACION PUBLICA DE OFICIO"</t>
  </si>
  <si>
    <t>NUMERAL 9  "La información detallada sobre los depósitos constituidos con fondos públicos provenientes de ingresos ordinarios, extraordinarios, impuestos, fondos privativos, empréstitos y donaciones"</t>
  </si>
  <si>
    <t>Monto</t>
  </si>
  <si>
    <t>SUMA TOTAL….</t>
  </si>
  <si>
    <t>CRÈDITO HIPOTECARIO NACIONAL CTA. 02-099-011520-2 DIRECCION GENERAL DE TRANSPORTES REMUNERACION PERS. TEMPORAL</t>
  </si>
  <si>
    <t>CRÈDITO HIPOTECARIO NACIONAL CTA. 01-099-084198-4 DIRECCION GENERAL DE TRANSPORTES INGRESOS DE MULTAS-</t>
  </si>
  <si>
    <t>Nota de Crédito</t>
  </si>
  <si>
    <t>Descripción</t>
  </si>
  <si>
    <t>REPORTE DE SALDOS DE CUENTAS MONETARIAS</t>
  </si>
  <si>
    <t>(Cifras en quetzales)</t>
  </si>
  <si>
    <t>MOVIMIENTOS DEL MES</t>
  </si>
  <si>
    <t>No.</t>
  </si>
  <si>
    <t>ENTIDAD BANACARIA</t>
  </si>
  <si>
    <t>No. DE CUENTA</t>
  </si>
  <si>
    <t>NOMBRE DE LA CUENTA</t>
  </si>
  <si>
    <t>SALDO ANTERIOR</t>
  </si>
  <si>
    <t xml:space="preserve">CREDITOS </t>
  </si>
  <si>
    <t>DEBITOS</t>
  </si>
  <si>
    <t>SALDO ACTUAL</t>
  </si>
  <si>
    <t>SALDO BANCARIO</t>
  </si>
  <si>
    <t>CREDITO HIPOTECARIO NACIONAL</t>
  </si>
  <si>
    <t>01-099-084197-6</t>
  </si>
  <si>
    <t>DIRECCION GENERAL DE TRANSPORTES FONDO ROTATIVO</t>
  </si>
  <si>
    <t>02-099-011520-2</t>
  </si>
  <si>
    <t>DIRECCION GENERAL DE TRANSPORTES REMUNERACION PERS. TEMPORAL</t>
  </si>
  <si>
    <t>01-099-084198-4</t>
  </si>
  <si>
    <t>DIRECCION GENERAL DE TRANSPORTES INGRESOS MULTAS</t>
  </si>
  <si>
    <t>01-099-084199-2</t>
  </si>
  <si>
    <t>DIRECCION GENERAL DE TRANSPORTES CAJA CHICA</t>
  </si>
  <si>
    <t>ACDO.  GUB.408-2014, ART. 4, LIT. P</t>
  </si>
  <si>
    <t>ACDO. GUB. 408/2014,  ARTI. 4, LIT. N</t>
  </si>
  <si>
    <t>1790389-0</t>
  </si>
  <si>
    <t>C-035BQV</t>
  </si>
  <si>
    <t>ACDO. GUB. 408/2014,  ARTI. 4, LIT. P</t>
  </si>
  <si>
    <t>REGISTRO Y CONTROL DE PAGO DE MULTAS DEL MES DE SEPTIEMBRE DE 2023  (Ingresos Privativos)</t>
  </si>
  <si>
    <t>1584359-9</t>
  </si>
  <si>
    <t xml:space="preserve">ACDO. GUB. 225/2012 ARTI. 55, LIT. A  </t>
  </si>
  <si>
    <t>WALTER LEONEL CASTILLO ORDOÑEZ</t>
  </si>
  <si>
    <t>C-143BHR</t>
  </si>
  <si>
    <t>CHN 15679134</t>
  </si>
  <si>
    <t>1233606-8</t>
  </si>
  <si>
    <t>ACDO. GUB. 225/2012 ARTI. 56, SECCION "A"</t>
  </si>
  <si>
    <t>ALBERTO GRAMAJO</t>
  </si>
  <si>
    <t>C-137BQY</t>
  </si>
  <si>
    <t>CHN 15580478</t>
  </si>
  <si>
    <t>1186871-6</t>
  </si>
  <si>
    <t>ACDO. GUB. 225/2012 ARTI. 55, LIT. C</t>
  </si>
  <si>
    <t>EDUARDO GILBERTO  CATE QUINA</t>
  </si>
  <si>
    <t>C-177BKF</t>
  </si>
  <si>
    <t>CHN 15710102</t>
  </si>
  <si>
    <t>4293570-9</t>
  </si>
  <si>
    <t>EXP. 1856-2023</t>
  </si>
  <si>
    <t xml:space="preserve">DE CONFORMIDAD A LA PROVIDENCIA No. 931-2023 RENOVACION DE LICENCIA EXTEMPORANEA DE TRANSPORTE EXTRAURBANO DE PASAJEROS POR CARRETERA </t>
  </si>
  <si>
    <t>CLARA LUZ REINA ESCOBAR DE SANDOVAL</t>
  </si>
  <si>
    <t>PROVIDENCIA No. 931-2023</t>
  </si>
  <si>
    <t>CHN 15710101</t>
  </si>
  <si>
    <t>SEGUNDO ABONO DE LA MULTA 5970 QUEDANDO PENDIENTES TRES CUOTAS, SEGÚN EXPEDIENTE 02006-2023-00257, JUZGADO DE PAZ GUASTATOYA EL PREGRESO</t>
  </si>
  <si>
    <t>JOSE DOMINGO  TZIO GONZALEZ</t>
  </si>
  <si>
    <t>CHN 15612519</t>
  </si>
  <si>
    <t>CHN 13226148</t>
  </si>
  <si>
    <t>803074-K</t>
  </si>
  <si>
    <t>RONI ELMER GONZALEZ RAMOS</t>
  </si>
  <si>
    <t>C-097BHM</t>
  </si>
  <si>
    <t>CHN 15709899</t>
  </si>
  <si>
    <t>ACDO.  GUB.408-2014, ART. 4, LIT. N</t>
  </si>
  <si>
    <t>C-855BGJ</t>
  </si>
  <si>
    <t>CHN 15709898</t>
  </si>
  <si>
    <t>5457591-5</t>
  </si>
  <si>
    <t>ISRAEL PIC PILO</t>
  </si>
  <si>
    <t>C-016BKC</t>
  </si>
  <si>
    <t>CHN 15297411</t>
  </si>
  <si>
    <t>1704620-6</t>
  </si>
  <si>
    <t>ACDO. GUB. 225/2012 ARTI. 56</t>
  </si>
  <si>
    <t>JORGE LUCAS BERNARDO RAMIREZ</t>
  </si>
  <si>
    <t>C-600BSH</t>
  </si>
  <si>
    <t>CHN 15498512</t>
  </si>
  <si>
    <t>10664432-7</t>
  </si>
  <si>
    <t>CORPORACION COBANERA, S.A.</t>
  </si>
  <si>
    <t>C-436BPM</t>
  </si>
  <si>
    <t>CHN 15709927</t>
  </si>
  <si>
    <t>1426358-0</t>
  </si>
  <si>
    <t>OSCAR EDUARDO SON SIMON</t>
  </si>
  <si>
    <t>C-777BMP</t>
  </si>
  <si>
    <t>CHN 15649983</t>
  </si>
  <si>
    <t>1752138-6</t>
  </si>
  <si>
    <t>SELVIN DANIEL ALVAREZ MENESES</t>
  </si>
  <si>
    <t>C-593BPJ</t>
  </si>
  <si>
    <t>CHN 15297480</t>
  </si>
  <si>
    <t>3029551-2</t>
  </si>
  <si>
    <t>EDVIN AUGUSTO ESCOBAR AVILA</t>
  </si>
  <si>
    <t>C-357BQZ</t>
  </si>
  <si>
    <t>CHN 15589149</t>
  </si>
  <si>
    <t>Capitalización de Intereses del mes de septiembre de 2023.</t>
  </si>
  <si>
    <t>REGISTRO Y CONTROL INGRESOS POR CAPITALIZACION DE INTERESES DEL MES SEPTIEMBRE DE 2023  (Intereses)</t>
  </si>
  <si>
    <t>AL 30 DE SEPTIEMBRE DE 2023</t>
  </si>
  <si>
    <t>“Nota:  El registro de ingresos privativos corresponde al artículo 10 numeral 9, por pago de multas, canceladas por los transportistas de conformidad con el Acuerdo Gubernativo 225-2012 modificado por el Acuerdo Gubernativo número 535-2013 y con respecto a los conceptos de ingresos, extraordinarios impuestos, emprestitos y donaciones, no se registran en el presente cuadro en virtud que no aplica.”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</si>
</sst>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* #,##0.00_);_(* \(#,##0.00\);_(* &quot;-&quot;??_);_(@_)"/>
    <numFmt numFmtId="165" formatCode="_(&quot;Q&quot;* #,##0.00_);_(&quot;Q&quot;* \(#,##0.00\);_(&quot;Q&quot;* &quot;-&quot;??_);_(@_)"/>
    <numFmt numFmtId="166" formatCode="_([$Q-100A]* #,##0.00_);_([$Q-100A]* \(#,##0.00\);_([$Q-100A]* &quot;-&quot;??_);_(@_)"/>
    <numFmt numFmtId="167" formatCode="_-[$Q-100A]* #,##0.00_-;\-[$Q-100A]* #,##0.00_-;_-[$Q-100A]* &quot;-&quot;??_-;_-@_-"/>
    <numFmt numFmtId="168" formatCode="dd/mm/yyyy;@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Arial Black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9"/>
      <name val="Arial Black"/>
      <family val="2"/>
    </font>
    <font>
      <sz val="9"/>
      <color theme="1"/>
      <name val="Arial Black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43" fontId="13" fillId="0" borderId="0" applyFont="0" applyFill="0" applyBorder="0" applyAlignment="0" applyProtection="0"/>
  </cellStyleXfs>
  <cellXfs count="137">
    <xf numFmtId="0" fontId="0" fillId="0" borderId="0" xfId="0"/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 wrapText="1"/>
    </xf>
    <xf numFmtId="166" fontId="4" fillId="2" borderId="1" xfId="0" applyNumberFormat="1" applyFont="1" applyFill="1" applyBorder="1" applyAlignment="1">
      <alignment horizontal="center" wrapText="1"/>
    </xf>
    <xf numFmtId="165" fontId="3" fillId="0" borderId="1" xfId="0" applyNumberFormat="1" applyFont="1" applyBorder="1"/>
    <xf numFmtId="0" fontId="8" fillId="0" borderId="1" xfId="0" applyFont="1" applyBorder="1" applyAlignment="1">
      <alignment horizontal="left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165" fontId="7" fillId="3" borderId="1" xfId="0" applyNumberFormat="1" applyFont="1" applyFill="1" applyBorder="1"/>
    <xf numFmtId="165" fontId="9" fillId="3" borderId="3" xfId="0" applyNumberFormat="1" applyFont="1" applyFill="1" applyBorder="1"/>
    <xf numFmtId="167" fontId="9" fillId="3" borderId="3" xfId="0" applyNumberFormat="1" applyFont="1" applyFill="1" applyBorder="1"/>
    <xf numFmtId="0" fontId="10" fillId="3" borderId="3" xfId="0" applyFont="1" applyFill="1" applyBorder="1" applyAlignment="1">
      <alignment wrapText="1"/>
    </xf>
    <xf numFmtId="49" fontId="5" fillId="3" borderId="3" xfId="0" applyNumberFormat="1" applyFont="1" applyFill="1" applyBorder="1"/>
    <xf numFmtId="168" fontId="5" fillId="3" borderId="3" xfId="0" applyNumberFormat="1" applyFont="1" applyFill="1" applyBorder="1"/>
    <xf numFmtId="0" fontId="5" fillId="3" borderId="3" xfId="0" applyFont="1" applyFill="1" applyBorder="1"/>
    <xf numFmtId="0" fontId="5" fillId="3" borderId="3" xfId="0" applyFont="1" applyFill="1" applyBorder="1" applyAlignment="1">
      <alignment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43" fontId="3" fillId="0" borderId="1" xfId="7" applyFont="1" applyBorder="1" applyAlignment="1">
      <alignment vertical="center"/>
    </xf>
    <xf numFmtId="43" fontId="7" fillId="0" borderId="1" xfId="7" applyFont="1" applyBorder="1" applyAlignment="1">
      <alignment vertical="center"/>
    </xf>
    <xf numFmtId="0" fontId="4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/>
    </xf>
    <xf numFmtId="0" fontId="14" fillId="0" borderId="0" xfId="0" applyFont="1"/>
    <xf numFmtId="0" fontId="4" fillId="3" borderId="6" xfId="0" applyFont="1" applyFill="1" applyBorder="1"/>
    <xf numFmtId="43" fontId="7" fillId="3" borderId="1" xfId="7" applyFont="1" applyFill="1" applyBorder="1" applyAlignment="1">
      <alignment vertical="center"/>
    </xf>
    <xf numFmtId="0" fontId="15" fillId="0" borderId="0" xfId="0" applyFont="1"/>
    <xf numFmtId="0" fontId="4" fillId="3" borderId="5" xfId="0" applyFont="1" applyFill="1" applyBorder="1"/>
    <xf numFmtId="0" fontId="4" fillId="3" borderId="4" xfId="0" applyFont="1" applyFill="1" applyBorder="1"/>
    <xf numFmtId="0" fontId="7" fillId="3" borderId="5" xfId="0" applyFont="1" applyFill="1" applyBorder="1" applyAlignment="1">
      <alignment vertical="center"/>
    </xf>
    <xf numFmtId="0" fontId="7" fillId="3" borderId="7" xfId="0" applyFont="1" applyFill="1" applyBorder="1" applyAlignment="1">
      <alignment vertical="center"/>
    </xf>
    <xf numFmtId="0" fontId="7" fillId="3" borderId="4" xfId="0" applyFont="1" applyFill="1" applyBorder="1" applyAlignment="1">
      <alignment vertical="center"/>
    </xf>
    <xf numFmtId="0" fontId="16" fillId="0" borderId="0" xfId="0" applyFont="1"/>
    <xf numFmtId="0" fontId="3" fillId="0" borderId="1" xfId="0" applyFont="1" applyBorder="1" applyAlignment="1">
      <alignment horizontal="left" vertical="center" wrapText="1"/>
    </xf>
    <xf numFmtId="0" fontId="18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165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17" fontId="0" fillId="0" borderId="0" xfId="0" applyNumberFormat="1"/>
    <xf numFmtId="43" fontId="0" fillId="0" borderId="0" xfId="0" applyNumberFormat="1"/>
    <xf numFmtId="14" fontId="4" fillId="4" borderId="0" xfId="0" applyNumberFormat="1" applyFont="1" applyFill="1" applyAlignment="1">
      <alignment horizontal="center"/>
    </xf>
    <xf numFmtId="165" fontId="7" fillId="4" borderId="0" xfId="0" applyNumberFormat="1" applyFont="1" applyFill="1"/>
    <xf numFmtId="0" fontId="3" fillId="4" borderId="0" xfId="0" applyFont="1" applyFill="1" applyAlignment="1">
      <alignment horizont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vertical="center"/>
    </xf>
    <xf numFmtId="43" fontId="3" fillId="4" borderId="1" xfId="7" applyFont="1" applyFill="1" applyBorder="1" applyAlignment="1">
      <alignment vertical="center"/>
    </xf>
    <xf numFmtId="43" fontId="7" fillId="4" borderId="1" xfId="7" applyFont="1" applyFill="1" applyBorder="1" applyAlignment="1">
      <alignment vertical="center"/>
    </xf>
    <xf numFmtId="0" fontId="3" fillId="4" borderId="1" xfId="0" applyFont="1" applyFill="1" applyBorder="1" applyAlignment="1">
      <alignment horizontal="left" vertical="center" wrapText="1"/>
    </xf>
    <xf numFmtId="0" fontId="5" fillId="0" borderId="9" xfId="0" applyFont="1" applyBorder="1" applyAlignment="1">
      <alignment horizontal="center" vertical="center" wrapText="1"/>
    </xf>
    <xf numFmtId="14" fontId="6" fillId="0" borderId="9" xfId="0" applyNumberFormat="1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165" fontId="3" fillId="0" borderId="9" xfId="0" applyNumberFormat="1" applyFont="1" applyBorder="1" applyAlignment="1">
      <alignment vertical="center" wrapText="1"/>
    </xf>
    <xf numFmtId="14" fontId="5" fillId="3" borderId="10" xfId="0" applyNumberFormat="1" applyFont="1" applyFill="1" applyBorder="1" applyAlignment="1">
      <alignment wrapText="1"/>
    </xf>
    <xf numFmtId="0" fontId="3" fillId="0" borderId="1" xfId="0" applyFont="1" applyBorder="1" applyAlignment="1">
      <alignment vertical="center" wrapText="1"/>
    </xf>
    <xf numFmtId="165" fontId="9" fillId="4" borderId="8" xfId="0" applyNumberFormat="1" applyFont="1" applyFill="1" applyBorder="1"/>
    <xf numFmtId="167" fontId="9" fillId="4" borderId="8" xfId="0" applyNumberFormat="1" applyFont="1" applyFill="1" applyBorder="1"/>
    <xf numFmtId="0" fontId="10" fillId="4" borderId="8" xfId="0" applyFont="1" applyFill="1" applyBorder="1" applyAlignment="1">
      <alignment wrapText="1"/>
    </xf>
    <xf numFmtId="49" fontId="5" fillId="4" borderId="8" xfId="0" applyNumberFormat="1" applyFont="1" applyFill="1" applyBorder="1"/>
    <xf numFmtId="168" fontId="5" fillId="4" borderId="8" xfId="0" applyNumberFormat="1" applyFont="1" applyFill="1" applyBorder="1"/>
    <xf numFmtId="0" fontId="5" fillId="4" borderId="8" xfId="0" applyFont="1" applyFill="1" applyBorder="1"/>
    <xf numFmtId="0" fontId="5" fillId="4" borderId="8" xfId="0" applyFont="1" applyFill="1" applyBorder="1" applyAlignment="1">
      <alignment wrapText="1"/>
    </xf>
    <xf numFmtId="0" fontId="18" fillId="4" borderId="0" xfId="0" applyFont="1" applyFill="1"/>
    <xf numFmtId="0" fontId="9" fillId="4" borderId="0" xfId="0" applyFont="1" applyFill="1" applyAlignment="1">
      <alignment horizontal="center"/>
    </xf>
    <xf numFmtId="165" fontId="9" fillId="4" borderId="0" xfId="0" applyNumberFormat="1" applyFont="1" applyFill="1"/>
    <xf numFmtId="167" fontId="9" fillId="4" borderId="0" xfId="0" applyNumberFormat="1" applyFont="1" applyFill="1"/>
    <xf numFmtId="0" fontId="10" fillId="4" borderId="0" xfId="0" applyFont="1" applyFill="1" applyAlignment="1">
      <alignment wrapText="1"/>
    </xf>
    <xf numFmtId="49" fontId="5" fillId="4" borderId="0" xfId="0" applyNumberFormat="1" applyFont="1" applyFill="1"/>
    <xf numFmtId="168" fontId="5" fillId="4" borderId="0" xfId="0" applyNumberFormat="1" applyFont="1" applyFill="1"/>
    <xf numFmtId="0" fontId="5" fillId="4" borderId="0" xfId="0" applyFont="1" applyFill="1"/>
    <xf numFmtId="14" fontId="5" fillId="4" borderId="0" xfId="0" applyNumberFormat="1" applyFont="1" applyFill="1" applyAlignment="1">
      <alignment wrapText="1"/>
    </xf>
    <xf numFmtId="14" fontId="5" fillId="4" borderId="8" xfId="0" applyNumberFormat="1" applyFont="1" applyFill="1" applyBorder="1" applyAlignment="1">
      <alignment wrapText="1"/>
    </xf>
    <xf numFmtId="165" fontId="3" fillId="4" borderId="1" xfId="0" applyNumberFormat="1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44" fontId="3" fillId="4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/>
    <xf numFmtId="0" fontId="3" fillId="4" borderId="1" xfId="0" applyFont="1" applyFill="1" applyBorder="1" applyAlignment="1">
      <alignment vertical="center" wrapText="1"/>
    </xf>
    <xf numFmtId="0" fontId="8" fillId="4" borderId="1" xfId="0" applyFont="1" applyFill="1" applyBorder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19" fillId="4" borderId="1" xfId="0" applyFont="1" applyFill="1" applyBorder="1" applyAlignment="1">
      <alignment horizontal="center" vertical="center" wrapText="1"/>
    </xf>
    <xf numFmtId="14" fontId="17" fillId="4" borderId="1" xfId="0" applyNumberFormat="1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vertical="center" wrapText="1"/>
    </xf>
    <xf numFmtId="14" fontId="21" fillId="4" borderId="1" xfId="0" applyNumberFormat="1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wrapText="1"/>
    </xf>
    <xf numFmtId="165" fontId="21" fillId="4" borderId="1" xfId="0" applyNumberFormat="1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center"/>
    </xf>
    <xf numFmtId="165" fontId="21" fillId="4" borderId="1" xfId="0" applyNumberFormat="1" applyFont="1" applyFill="1" applyBorder="1" applyAlignment="1">
      <alignment vertical="center"/>
    </xf>
    <xf numFmtId="0" fontId="21" fillId="4" borderId="1" xfId="0" applyFont="1" applyFill="1" applyBorder="1" applyAlignment="1">
      <alignment wrapText="1"/>
    </xf>
    <xf numFmtId="0" fontId="22" fillId="4" borderId="1" xfId="0" applyFont="1" applyFill="1" applyBorder="1" applyAlignment="1">
      <alignment horizontal="left" wrapText="1"/>
    </xf>
    <xf numFmtId="0" fontId="21" fillId="4" borderId="1" xfId="0" applyFont="1" applyFill="1" applyBorder="1" applyAlignment="1">
      <alignment horizontal="center"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/>
    </xf>
    <xf numFmtId="0" fontId="23" fillId="4" borderId="1" xfId="0" applyFont="1" applyFill="1" applyBorder="1" applyAlignment="1">
      <alignment horizontal="left" wrapText="1"/>
    </xf>
    <xf numFmtId="14" fontId="3" fillId="0" borderId="1" xfId="0" applyNumberFormat="1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14" fontId="3" fillId="0" borderId="9" xfId="0" applyNumberFormat="1" applyFont="1" applyBorder="1" applyAlignment="1">
      <alignment horizontal="center" vertical="center"/>
    </xf>
    <xf numFmtId="165" fontId="3" fillId="4" borderId="9" xfId="0" applyNumberFormat="1" applyFont="1" applyFill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/>
    </xf>
    <xf numFmtId="14" fontId="3" fillId="0" borderId="6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165" fontId="3" fillId="0" borderId="1" xfId="0" applyNumberFormat="1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center" wrapText="1"/>
    </xf>
    <xf numFmtId="0" fontId="3" fillId="4" borderId="9" xfId="0" applyFont="1" applyFill="1" applyBorder="1" applyAlignment="1">
      <alignment horizontal="left" vertical="center" wrapText="1"/>
    </xf>
    <xf numFmtId="0" fontId="3" fillId="4" borderId="9" xfId="0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 wrapText="1"/>
    </xf>
    <xf numFmtId="165" fontId="3" fillId="4" borderId="1" xfId="0" applyNumberFormat="1" applyFont="1" applyFill="1" applyBorder="1" applyAlignment="1">
      <alignment vertical="center"/>
    </xf>
    <xf numFmtId="0" fontId="8" fillId="4" borderId="1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/>
    </xf>
    <xf numFmtId="0" fontId="9" fillId="3" borderId="3" xfId="0" applyFont="1" applyFill="1" applyBorder="1" applyAlignment="1">
      <alignment horizontal="center"/>
    </xf>
    <xf numFmtId="0" fontId="12" fillId="0" borderId="0" xfId="0" applyFont="1" applyAlignment="1">
      <alignment horizontal="left"/>
    </xf>
    <xf numFmtId="14" fontId="4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horizontal="center" wrapText="1"/>
    </xf>
    <xf numFmtId="0" fontId="14" fillId="0" borderId="0" xfId="0" applyFont="1" applyAlignment="1">
      <alignment horizontal="center"/>
    </xf>
    <xf numFmtId="0" fontId="0" fillId="0" borderId="0" xfId="0" applyAlignment="1">
      <alignment horizontal="center" wrapText="1"/>
    </xf>
  </cellXfs>
  <cellStyles count="8">
    <cellStyle name="Millares" xfId="7" builtinId="3"/>
    <cellStyle name="Millares 2" xfId="2" xr:uid="{1EA6B840-A4A6-42E3-ACFA-251A340416EF}"/>
    <cellStyle name="Moneda 2" xfId="3" xr:uid="{52C69A8A-8251-4B6D-A587-D03B63D33150}"/>
    <cellStyle name="Normal" xfId="0" builtinId="0"/>
    <cellStyle name="Normal 2" xfId="1" xr:uid="{5E8F6C54-5EAD-4DEC-8453-97886A6B0C47}"/>
    <cellStyle name="Normal 3" xfId="6" xr:uid="{04CD78F1-E294-4E31-B94D-024E0D48D9D8}"/>
    <cellStyle name="Normal 4" xfId="4" xr:uid="{5BB7CC10-DF2D-447E-91E4-2FC04FA11E47}"/>
    <cellStyle name="Normal 5" xfId="5" xr:uid="{64BD60AE-6781-4A40-BBC2-137456A91A2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1895475" cy="619125"/>
    <xdr:pic>
      <xdr:nvPicPr>
        <xdr:cNvPr id="3" name="Imagen 2">
          <a:extLst>
            <a:ext uri="{FF2B5EF4-FFF2-40B4-BE49-F238E27FC236}">
              <a16:creationId xmlns:a16="http://schemas.microsoft.com/office/drawing/2014/main" id="{D70B5B75-41BF-4E9F-B066-8D1343B2E51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3564432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9" name="Imagen 8">
          <a:extLst>
            <a:ext uri="{FF2B5EF4-FFF2-40B4-BE49-F238E27FC236}">
              <a16:creationId xmlns:a16="http://schemas.microsoft.com/office/drawing/2014/main" id="{C7C1DDD2-6E8C-4A39-8092-1FD64B538405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431690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1895475" cy="619125"/>
    <xdr:pic>
      <xdr:nvPicPr>
        <xdr:cNvPr id="11" name="Imagen 10">
          <a:extLst>
            <a:ext uri="{FF2B5EF4-FFF2-40B4-BE49-F238E27FC236}">
              <a16:creationId xmlns:a16="http://schemas.microsoft.com/office/drawing/2014/main" id="{89CA1AFD-AB60-4408-BF16-5611DA027E39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781050" y="751627275"/>
          <a:ext cx="1895475" cy="619125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0</xdr:rowOff>
    </xdr:from>
    <xdr:ext cx="2293525" cy="619125"/>
    <xdr:pic>
      <xdr:nvPicPr>
        <xdr:cNvPr id="7" name="Imagen 6">
          <a:extLst>
            <a:ext uri="{FF2B5EF4-FFF2-40B4-BE49-F238E27FC236}">
              <a16:creationId xmlns:a16="http://schemas.microsoft.com/office/drawing/2014/main" id="{7C4C81C4-A3DE-4D93-A093-C19EFF75272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0" y="0"/>
          <a:ext cx="2293525" cy="619125"/>
        </a:xfrm>
        <a:prstGeom prst="rect">
          <a:avLst/>
        </a:prstGeom>
      </xdr:spPr>
    </xdr:pic>
    <xdr:clientData/>
  </xdr:oneCellAnchor>
  <xdr:twoCellAnchor editAs="oneCell">
    <xdr:from>
      <xdr:col>13</xdr:col>
      <xdr:colOff>57150</xdr:colOff>
      <xdr:row>0</xdr:row>
      <xdr:rowOff>0</xdr:rowOff>
    </xdr:from>
    <xdr:to>
      <xdr:col>15</xdr:col>
      <xdr:colOff>133350</xdr:colOff>
      <xdr:row>4</xdr:row>
      <xdr:rowOff>28575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9D16404-3A67-4F80-8A05-F9BB8F17CB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0706100" y="85725"/>
          <a:ext cx="1057275" cy="1038225"/>
        </a:xfrm>
        <a:prstGeom prst="rect">
          <a:avLst/>
        </a:prstGeom>
      </xdr:spPr>
    </xdr:pic>
    <xdr:clientData/>
  </xdr:twoCellAnchor>
  <xdr:oneCellAnchor>
    <xdr:from>
      <xdr:col>0</xdr:col>
      <xdr:colOff>114300</xdr:colOff>
      <xdr:row>37</xdr:row>
      <xdr:rowOff>114300</xdr:rowOff>
    </xdr:from>
    <xdr:ext cx="1895475" cy="619125"/>
    <xdr:pic>
      <xdr:nvPicPr>
        <xdr:cNvPr id="14" name="Imagen 13">
          <a:extLst>
            <a:ext uri="{FF2B5EF4-FFF2-40B4-BE49-F238E27FC236}">
              <a16:creationId xmlns:a16="http://schemas.microsoft.com/office/drawing/2014/main" id="{5FA54B9E-2965-4237-B6E3-C954C813AF6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54" t="3328" r="52128" b="87449"/>
        <a:stretch/>
      </xdr:blipFill>
      <xdr:spPr>
        <a:xfrm>
          <a:off x="114300" y="11096625"/>
          <a:ext cx="1895475" cy="619125"/>
        </a:xfrm>
        <a:prstGeom prst="rect">
          <a:avLst/>
        </a:prstGeom>
      </xdr:spPr>
    </xdr:pic>
    <xdr:clientData/>
  </xdr:oneCellAnchor>
  <xdr:oneCellAnchor>
    <xdr:from>
      <xdr:col>14</xdr:col>
      <xdr:colOff>466725</xdr:colOff>
      <xdr:row>37</xdr:row>
      <xdr:rowOff>28575</xdr:rowOff>
    </xdr:from>
    <xdr:ext cx="1057275" cy="1038225"/>
    <xdr:pic>
      <xdr:nvPicPr>
        <xdr:cNvPr id="15" name="Imagen 14">
          <a:extLst>
            <a:ext uri="{FF2B5EF4-FFF2-40B4-BE49-F238E27FC236}">
              <a16:creationId xmlns:a16="http://schemas.microsoft.com/office/drawing/2014/main" id="{6705A0FE-929F-49E7-A3DB-D979ED4CB7A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713" t="2853" r="4628" b="86782"/>
        <a:stretch/>
      </xdr:blipFill>
      <xdr:spPr>
        <a:xfrm>
          <a:off x="11868150" y="11010900"/>
          <a:ext cx="1057275" cy="10382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1ED725-8CF0-465B-A2C4-B13E90674DB7}">
  <dimension ref="A1:Q63"/>
  <sheetViews>
    <sheetView tabSelected="1" topLeftCell="A50" workbookViewId="0">
      <selection activeCell="E69" sqref="E68:E69"/>
    </sheetView>
  </sheetViews>
  <sheetFormatPr baseColWidth="10" defaultRowHeight="15" x14ac:dyDescent="0.25"/>
  <cols>
    <col min="3" max="3" width="13" customWidth="1"/>
    <col min="4" max="4" width="12.7109375" customWidth="1"/>
    <col min="5" max="5" width="9.7109375" customWidth="1"/>
    <col min="6" max="6" width="12.5703125" customWidth="1"/>
    <col min="7" max="7" width="28.28515625" customWidth="1"/>
    <col min="8" max="8" width="13.42578125" customWidth="1"/>
    <col min="9" max="9" width="11.28515625" customWidth="1"/>
    <col min="10" max="10" width="10" customWidth="1"/>
    <col min="11" max="11" width="12.140625" customWidth="1"/>
    <col min="12" max="12" width="13" customWidth="1"/>
    <col min="13" max="13" width="9" customWidth="1"/>
    <col min="14" max="14" width="5.28515625" customWidth="1"/>
    <col min="15" max="15" width="9.42578125" customWidth="1"/>
    <col min="16" max="16" width="11.28515625" customWidth="1"/>
    <col min="17" max="17" width="9.28515625" customWidth="1"/>
  </cols>
  <sheetData>
    <row r="1" spans="1:17" x14ac:dyDescent="0.25">
      <c r="D1" s="133" t="s">
        <v>0</v>
      </c>
      <c r="E1" s="133"/>
      <c r="F1" s="133"/>
      <c r="G1" s="133"/>
      <c r="H1" s="133"/>
      <c r="I1" s="133"/>
      <c r="J1" s="133"/>
      <c r="K1" s="133"/>
      <c r="L1" s="133"/>
    </row>
    <row r="2" spans="1:17" x14ac:dyDescent="0.25">
      <c r="D2" s="133" t="s">
        <v>18</v>
      </c>
      <c r="E2" s="133"/>
      <c r="F2" s="133"/>
      <c r="G2" s="133"/>
      <c r="H2" s="133"/>
      <c r="I2" s="133"/>
      <c r="J2" s="133"/>
      <c r="K2" s="133"/>
      <c r="L2" s="133"/>
    </row>
    <row r="3" spans="1:17" ht="34.5" customHeight="1" x14ac:dyDescent="0.25">
      <c r="D3" s="134" t="s">
        <v>19</v>
      </c>
      <c r="E3" s="134"/>
      <c r="F3" s="134"/>
      <c r="G3" s="134"/>
      <c r="H3" s="134"/>
      <c r="I3" s="134"/>
      <c r="J3" s="134"/>
      <c r="K3" s="134"/>
      <c r="L3" s="134"/>
    </row>
    <row r="5" spans="1:17" x14ac:dyDescent="0.25">
      <c r="A5" s="128" t="s">
        <v>52</v>
      </c>
      <c r="B5" s="128"/>
      <c r="C5" s="128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</row>
    <row r="6" spans="1:17" x14ac:dyDescent="0.25">
      <c r="A6" s="128" t="s">
        <v>23</v>
      </c>
      <c r="B6" s="128"/>
      <c r="C6" s="128"/>
      <c r="D6" s="128"/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</row>
    <row r="7" spans="1:17" ht="37.5" customHeight="1" x14ac:dyDescent="0.25">
      <c r="A7" s="1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2" t="s">
        <v>7</v>
      </c>
      <c r="H7" s="3" t="s">
        <v>8</v>
      </c>
      <c r="I7" s="3" t="s">
        <v>9</v>
      </c>
      <c r="J7" s="3" t="s">
        <v>10</v>
      </c>
      <c r="K7" s="3" t="s">
        <v>11</v>
      </c>
      <c r="L7" s="36" t="s">
        <v>12</v>
      </c>
      <c r="M7" s="2" t="s">
        <v>13</v>
      </c>
      <c r="N7" s="2" t="s">
        <v>3</v>
      </c>
      <c r="O7" s="2" t="s">
        <v>14</v>
      </c>
      <c r="P7" s="2" t="s">
        <v>15</v>
      </c>
      <c r="Q7" s="2" t="s">
        <v>16</v>
      </c>
    </row>
    <row r="8" spans="1:17" ht="37.5" customHeight="1" x14ac:dyDescent="0.25">
      <c r="A8" s="38">
        <v>1</v>
      </c>
      <c r="B8" s="38">
        <v>5952</v>
      </c>
      <c r="C8" s="39">
        <v>45177</v>
      </c>
      <c r="D8" s="38" t="s">
        <v>53</v>
      </c>
      <c r="E8" s="44">
        <v>4699</v>
      </c>
      <c r="F8" s="45">
        <v>43637</v>
      </c>
      <c r="G8" s="56" t="s">
        <v>54</v>
      </c>
      <c r="H8" s="80">
        <v>10000</v>
      </c>
      <c r="I8" s="115"/>
      <c r="J8" s="34"/>
      <c r="K8" s="42">
        <f>H8</f>
        <v>10000</v>
      </c>
      <c r="L8" s="62" t="s">
        <v>55</v>
      </c>
      <c r="M8" s="117"/>
      <c r="N8" s="118"/>
      <c r="O8" s="43" t="s">
        <v>56</v>
      </c>
      <c r="P8" s="34" t="s">
        <v>57</v>
      </c>
      <c r="Q8" s="41">
        <v>45176</v>
      </c>
    </row>
    <row r="9" spans="1:17" ht="37.5" customHeight="1" x14ac:dyDescent="0.25">
      <c r="A9" s="38">
        <v>2</v>
      </c>
      <c r="B9" s="38">
        <v>5953</v>
      </c>
      <c r="C9" s="39">
        <v>45182</v>
      </c>
      <c r="D9" s="38" t="s">
        <v>58</v>
      </c>
      <c r="E9" s="40">
        <v>4215</v>
      </c>
      <c r="F9" s="41">
        <v>43573</v>
      </c>
      <c r="G9" s="56" t="s">
        <v>59</v>
      </c>
      <c r="H9" s="80">
        <v>1000</v>
      </c>
      <c r="I9" s="115"/>
      <c r="J9" s="116"/>
      <c r="K9" s="42">
        <f>H9</f>
        <v>1000</v>
      </c>
      <c r="L9" s="62" t="s">
        <v>60</v>
      </c>
      <c r="M9" s="117"/>
      <c r="N9" s="118"/>
      <c r="O9" s="43" t="s">
        <v>61</v>
      </c>
      <c r="P9" s="34" t="s">
        <v>62</v>
      </c>
      <c r="Q9" s="41">
        <v>45177</v>
      </c>
    </row>
    <row r="10" spans="1:17" ht="44.25" customHeight="1" x14ac:dyDescent="0.25">
      <c r="A10" s="38">
        <v>3</v>
      </c>
      <c r="B10" s="38">
        <v>5954</v>
      </c>
      <c r="C10" s="39">
        <v>45182</v>
      </c>
      <c r="D10" s="38" t="s">
        <v>63</v>
      </c>
      <c r="E10" s="40">
        <v>734</v>
      </c>
      <c r="F10" s="41">
        <v>41894</v>
      </c>
      <c r="G10" s="34" t="s">
        <v>64</v>
      </c>
      <c r="H10" s="80">
        <v>10000</v>
      </c>
      <c r="I10" s="115"/>
      <c r="J10" s="116"/>
      <c r="K10" s="42">
        <f>H10</f>
        <v>10000</v>
      </c>
      <c r="L10" s="62" t="s">
        <v>65</v>
      </c>
      <c r="M10" s="117"/>
      <c r="N10" s="118"/>
      <c r="O10" s="43" t="s">
        <v>66</v>
      </c>
      <c r="P10" s="34" t="s">
        <v>67</v>
      </c>
      <c r="Q10" s="41">
        <v>45182</v>
      </c>
    </row>
    <row r="11" spans="1:17" ht="38.25" customHeight="1" x14ac:dyDescent="0.25">
      <c r="A11" s="82">
        <v>4</v>
      </c>
      <c r="B11" s="82">
        <v>5955</v>
      </c>
      <c r="C11" s="83">
        <v>45182</v>
      </c>
      <c r="D11" s="82" t="s">
        <v>68</v>
      </c>
      <c r="E11" s="44" t="s">
        <v>69</v>
      </c>
      <c r="F11" s="45"/>
      <c r="G11" s="56" t="s">
        <v>70</v>
      </c>
      <c r="H11" s="80"/>
      <c r="I11" s="84">
        <v>10000</v>
      </c>
      <c r="J11" s="124"/>
      <c r="K11" s="80">
        <f>I11</f>
        <v>10000</v>
      </c>
      <c r="L11" s="86" t="s">
        <v>71</v>
      </c>
      <c r="M11" s="115"/>
      <c r="N11" s="125"/>
      <c r="O11" s="88" t="s">
        <v>72</v>
      </c>
      <c r="P11" s="56" t="s">
        <v>73</v>
      </c>
      <c r="Q11" s="45">
        <v>45182</v>
      </c>
    </row>
    <row r="12" spans="1:17" ht="69" customHeight="1" x14ac:dyDescent="0.25">
      <c r="A12" s="38">
        <v>5</v>
      </c>
      <c r="B12" s="38">
        <v>5956</v>
      </c>
      <c r="C12" s="39">
        <v>45188</v>
      </c>
      <c r="D12" s="38" t="s">
        <v>49</v>
      </c>
      <c r="E12" s="40">
        <v>5970</v>
      </c>
      <c r="F12" s="41">
        <v>44740</v>
      </c>
      <c r="G12" s="56" t="s">
        <v>74</v>
      </c>
      <c r="H12" s="80">
        <v>3000</v>
      </c>
      <c r="I12" s="115"/>
      <c r="J12" s="116"/>
      <c r="K12" s="42">
        <f t="shared" ref="K12:K21" si="0">H12</f>
        <v>3000</v>
      </c>
      <c r="L12" s="62" t="s">
        <v>75</v>
      </c>
      <c r="M12" s="117"/>
      <c r="N12" s="118"/>
      <c r="O12" s="43" t="s">
        <v>50</v>
      </c>
      <c r="P12" s="34" t="s">
        <v>76</v>
      </c>
      <c r="Q12" s="41">
        <v>45187</v>
      </c>
    </row>
    <row r="13" spans="1:17" ht="37.5" customHeight="1" x14ac:dyDescent="0.3">
      <c r="A13" s="89">
        <v>6</v>
      </c>
      <c r="B13" s="89"/>
      <c r="C13" s="90"/>
      <c r="D13" s="89"/>
      <c r="E13" s="91"/>
      <c r="F13" s="92"/>
      <c r="G13" s="93"/>
      <c r="H13" s="94"/>
      <c r="I13" s="95"/>
      <c r="J13" s="96">
        <v>1000</v>
      </c>
      <c r="K13" s="94">
        <f>J13</f>
        <v>1000</v>
      </c>
      <c r="L13" s="97"/>
      <c r="M13" s="95"/>
      <c r="N13" s="98"/>
      <c r="O13" s="99"/>
      <c r="P13" s="100" t="s">
        <v>77</v>
      </c>
      <c r="Q13" s="92">
        <v>45189</v>
      </c>
    </row>
    <row r="14" spans="1:17" ht="37.5" customHeight="1" x14ac:dyDescent="0.3">
      <c r="A14" s="38">
        <v>7</v>
      </c>
      <c r="B14" s="38">
        <v>5958</v>
      </c>
      <c r="C14" s="39">
        <v>45191</v>
      </c>
      <c r="D14" s="38" t="s">
        <v>78</v>
      </c>
      <c r="E14" s="40">
        <v>5617</v>
      </c>
      <c r="F14" s="41">
        <v>44668</v>
      </c>
      <c r="G14" s="101" t="s">
        <v>47</v>
      </c>
      <c r="H14" s="80">
        <v>3000</v>
      </c>
      <c r="I14" s="81"/>
      <c r="J14" s="4"/>
      <c r="K14" s="42">
        <f t="shared" si="0"/>
        <v>3000</v>
      </c>
      <c r="L14" s="7" t="s">
        <v>79</v>
      </c>
      <c r="M14" s="6"/>
      <c r="N14" s="5"/>
      <c r="O14" s="43" t="s">
        <v>80</v>
      </c>
      <c r="P14" s="34" t="s">
        <v>81</v>
      </c>
      <c r="Q14" s="41">
        <v>45191</v>
      </c>
    </row>
    <row r="15" spans="1:17" ht="37.5" customHeight="1" x14ac:dyDescent="0.3">
      <c r="A15" s="38">
        <v>8</v>
      </c>
      <c r="B15" s="38">
        <v>5959</v>
      </c>
      <c r="C15" s="39">
        <v>45191</v>
      </c>
      <c r="D15" s="38" t="s">
        <v>78</v>
      </c>
      <c r="E15" s="40">
        <v>33808</v>
      </c>
      <c r="F15" s="41">
        <v>42983</v>
      </c>
      <c r="G15" s="102" t="s">
        <v>82</v>
      </c>
      <c r="H15" s="80">
        <v>5000</v>
      </c>
      <c r="I15" s="81"/>
      <c r="J15" s="4"/>
      <c r="K15" s="42">
        <f t="shared" si="0"/>
        <v>5000</v>
      </c>
      <c r="L15" s="7" t="s">
        <v>79</v>
      </c>
      <c r="M15" s="6"/>
      <c r="N15" s="5"/>
      <c r="O15" s="43" t="s">
        <v>83</v>
      </c>
      <c r="P15" s="34" t="s">
        <v>84</v>
      </c>
      <c r="Q15" s="41">
        <v>45191</v>
      </c>
    </row>
    <row r="16" spans="1:17" ht="37.5" customHeight="1" x14ac:dyDescent="0.3">
      <c r="A16" s="38">
        <v>9</v>
      </c>
      <c r="B16" s="38">
        <v>5960</v>
      </c>
      <c r="C16" s="39">
        <v>45194</v>
      </c>
      <c r="D16" s="38" t="s">
        <v>85</v>
      </c>
      <c r="E16" s="40">
        <v>5701</v>
      </c>
      <c r="F16" s="41">
        <v>44602</v>
      </c>
      <c r="G16" s="103" t="s">
        <v>82</v>
      </c>
      <c r="H16" s="80">
        <v>5000</v>
      </c>
      <c r="I16" s="81"/>
      <c r="J16" s="4"/>
      <c r="K16" s="42">
        <f t="shared" si="0"/>
        <v>5000</v>
      </c>
      <c r="L16" s="34" t="s">
        <v>86</v>
      </c>
      <c r="M16" s="6"/>
      <c r="N16" s="5"/>
      <c r="O16" s="43" t="s">
        <v>87</v>
      </c>
      <c r="P16" s="34" t="s">
        <v>88</v>
      </c>
      <c r="Q16" s="41">
        <v>45194</v>
      </c>
    </row>
    <row r="17" spans="1:17" ht="77.25" customHeight="1" x14ac:dyDescent="0.3">
      <c r="A17" s="82">
        <v>10</v>
      </c>
      <c r="B17" s="82">
        <v>5961</v>
      </c>
      <c r="C17" s="83">
        <v>45195</v>
      </c>
      <c r="D17" s="82" t="s">
        <v>89</v>
      </c>
      <c r="E17" s="44">
        <v>6187</v>
      </c>
      <c r="F17" s="45">
        <v>45173</v>
      </c>
      <c r="G17" s="56" t="s">
        <v>90</v>
      </c>
      <c r="H17" s="80">
        <v>1000</v>
      </c>
      <c r="I17" s="81"/>
      <c r="J17" s="85"/>
      <c r="K17" s="80">
        <f t="shared" si="0"/>
        <v>1000</v>
      </c>
      <c r="L17" s="104" t="s">
        <v>91</v>
      </c>
      <c r="M17" s="81"/>
      <c r="N17" s="87"/>
      <c r="O17" s="105" t="s">
        <v>92</v>
      </c>
      <c r="P17" s="56" t="s">
        <v>93</v>
      </c>
      <c r="Q17" s="45">
        <v>45195</v>
      </c>
    </row>
    <row r="18" spans="1:17" ht="46.5" customHeight="1" x14ac:dyDescent="0.3">
      <c r="A18" s="38">
        <v>11</v>
      </c>
      <c r="B18" s="38">
        <v>5962</v>
      </c>
      <c r="C18" s="39">
        <v>45195</v>
      </c>
      <c r="D18" s="38" t="s">
        <v>94</v>
      </c>
      <c r="E18" s="40">
        <v>5369</v>
      </c>
      <c r="F18" s="41">
        <v>44435</v>
      </c>
      <c r="G18" s="37" t="s">
        <v>51</v>
      </c>
      <c r="H18" s="80">
        <v>3000</v>
      </c>
      <c r="I18" s="81"/>
      <c r="J18" s="4"/>
      <c r="K18" s="42">
        <f t="shared" si="0"/>
        <v>3000</v>
      </c>
      <c r="L18" s="62" t="s">
        <v>95</v>
      </c>
      <c r="M18" s="6"/>
      <c r="N18" s="5"/>
      <c r="O18" s="43" t="s">
        <v>96</v>
      </c>
      <c r="P18" s="34" t="s">
        <v>97</v>
      </c>
      <c r="Q18" s="41">
        <v>45195</v>
      </c>
    </row>
    <row r="19" spans="1:17" ht="53.25" customHeight="1" x14ac:dyDescent="0.3">
      <c r="A19" s="82">
        <v>12</v>
      </c>
      <c r="B19" s="82">
        <v>5963</v>
      </c>
      <c r="C19" s="83">
        <v>45196</v>
      </c>
      <c r="D19" s="82" t="s">
        <v>98</v>
      </c>
      <c r="E19" s="44">
        <v>6120</v>
      </c>
      <c r="F19" s="106">
        <v>45189</v>
      </c>
      <c r="G19" s="56" t="s">
        <v>90</v>
      </c>
      <c r="H19" s="80">
        <v>1000</v>
      </c>
      <c r="I19" s="81"/>
      <c r="J19" s="85"/>
      <c r="K19" s="80">
        <f t="shared" si="0"/>
        <v>1000</v>
      </c>
      <c r="L19" s="104" t="s">
        <v>99</v>
      </c>
      <c r="M19" s="81"/>
      <c r="N19" s="107"/>
      <c r="O19" s="105" t="s">
        <v>100</v>
      </c>
      <c r="P19" s="56" t="s">
        <v>101</v>
      </c>
      <c r="Q19" s="45">
        <v>45196</v>
      </c>
    </row>
    <row r="20" spans="1:17" ht="56.25" customHeight="1" x14ac:dyDescent="0.25">
      <c r="A20" s="38">
        <v>13</v>
      </c>
      <c r="B20" s="38">
        <v>5964</v>
      </c>
      <c r="C20" s="39">
        <v>45197</v>
      </c>
      <c r="D20" s="38" t="s">
        <v>102</v>
      </c>
      <c r="E20" s="40">
        <v>5066</v>
      </c>
      <c r="F20" s="108">
        <v>44238</v>
      </c>
      <c r="G20" s="56" t="s">
        <v>48</v>
      </c>
      <c r="H20" s="80">
        <v>5000</v>
      </c>
      <c r="I20" s="115"/>
      <c r="J20" s="116"/>
      <c r="K20" s="42">
        <f t="shared" si="0"/>
        <v>5000</v>
      </c>
      <c r="L20" s="62" t="s">
        <v>103</v>
      </c>
      <c r="M20" s="117"/>
      <c r="N20" s="118"/>
      <c r="O20" s="62" t="s">
        <v>104</v>
      </c>
      <c r="P20" s="34" t="s">
        <v>105</v>
      </c>
      <c r="Q20" s="41">
        <v>45197</v>
      </c>
    </row>
    <row r="21" spans="1:17" ht="61.5" customHeight="1" thickBot="1" x14ac:dyDescent="0.3">
      <c r="A21" s="109">
        <v>14</v>
      </c>
      <c r="B21" s="57">
        <v>5965</v>
      </c>
      <c r="C21" s="58">
        <v>45196</v>
      </c>
      <c r="D21" s="57" t="s">
        <v>106</v>
      </c>
      <c r="E21" s="59">
        <v>5613</v>
      </c>
      <c r="F21" s="110">
        <v>44666</v>
      </c>
      <c r="G21" s="119" t="s">
        <v>82</v>
      </c>
      <c r="H21" s="111">
        <v>2500</v>
      </c>
      <c r="I21" s="120"/>
      <c r="J21" s="121"/>
      <c r="K21" s="60">
        <f t="shared" si="0"/>
        <v>2500</v>
      </c>
      <c r="L21" s="112" t="s">
        <v>107</v>
      </c>
      <c r="M21" s="122"/>
      <c r="N21" s="123"/>
      <c r="O21" s="112" t="s">
        <v>108</v>
      </c>
      <c r="P21" s="113" t="s">
        <v>109</v>
      </c>
      <c r="Q21" s="114">
        <v>45196</v>
      </c>
    </row>
    <row r="22" spans="1:17" ht="15.75" thickBot="1" x14ac:dyDescent="0.3">
      <c r="A22" s="126" t="s">
        <v>17</v>
      </c>
      <c r="B22" s="127"/>
      <c r="C22" s="127"/>
      <c r="D22" s="127"/>
      <c r="E22" s="127"/>
      <c r="F22" s="127"/>
      <c r="G22" s="127"/>
      <c r="H22" s="9">
        <f>SUM(H8:H21)</f>
        <v>49500</v>
      </c>
      <c r="I22" s="10">
        <f>SUM(I8:I21)</f>
        <v>10000</v>
      </c>
      <c r="J22" s="9">
        <f>SUM(J8:J21)</f>
        <v>1000</v>
      </c>
      <c r="K22" s="9">
        <f>SUM(K8:K21)</f>
        <v>60500</v>
      </c>
      <c r="L22" s="11"/>
      <c r="M22" s="12"/>
      <c r="N22" s="13"/>
      <c r="O22" s="14"/>
      <c r="P22" s="15"/>
      <c r="Q22" s="61"/>
    </row>
    <row r="23" spans="1:17" x14ac:dyDescent="0.25">
      <c r="A23" s="71"/>
      <c r="B23" s="71"/>
      <c r="C23" s="71"/>
      <c r="D23" s="71"/>
      <c r="E23" s="71"/>
      <c r="F23" s="71"/>
      <c r="G23" s="71"/>
      <c r="H23" s="63"/>
      <c r="I23" s="64"/>
      <c r="J23" s="63"/>
      <c r="K23" s="63"/>
      <c r="L23" s="65"/>
      <c r="M23" s="66"/>
      <c r="N23" s="67"/>
      <c r="O23" s="68"/>
      <c r="P23" s="69"/>
      <c r="Q23" s="79"/>
    </row>
    <row r="24" spans="1:17" ht="18.75" x14ac:dyDescent="0.3">
      <c r="A24" s="71"/>
      <c r="B24" s="71"/>
      <c r="C24" s="71"/>
      <c r="D24" s="71"/>
      <c r="E24" s="71"/>
      <c r="F24" s="71"/>
      <c r="G24" s="71"/>
      <c r="H24" s="72"/>
      <c r="I24" s="73"/>
      <c r="J24" s="72"/>
      <c r="K24" s="72"/>
      <c r="L24" s="74"/>
      <c r="M24" s="75"/>
      <c r="N24" s="76"/>
      <c r="O24" s="77"/>
      <c r="P24" s="70">
        <v>1</v>
      </c>
      <c r="Q24" s="78"/>
    </row>
    <row r="25" spans="1:17" ht="18.75" x14ac:dyDescent="0.3">
      <c r="A25" s="71"/>
      <c r="B25" s="71"/>
      <c r="C25" s="71"/>
      <c r="D25" s="71"/>
      <c r="E25" s="71"/>
      <c r="F25" s="71"/>
      <c r="G25" s="71"/>
      <c r="H25" s="72"/>
      <c r="I25" s="73"/>
      <c r="J25" s="72"/>
      <c r="K25" s="72"/>
      <c r="L25" s="74"/>
      <c r="M25" s="75"/>
      <c r="N25" s="76"/>
      <c r="O25" s="77"/>
      <c r="P25" s="70"/>
      <c r="Q25" s="78"/>
    </row>
    <row r="26" spans="1:17" ht="18.75" x14ac:dyDescent="0.3">
      <c r="A26" s="71"/>
      <c r="B26" s="71"/>
      <c r="C26" s="71"/>
      <c r="D26" s="71"/>
      <c r="E26" s="71"/>
      <c r="F26" s="71"/>
      <c r="G26" s="71"/>
      <c r="H26" s="72"/>
      <c r="I26" s="73"/>
      <c r="J26" s="72"/>
      <c r="K26" s="72"/>
      <c r="L26" s="74"/>
      <c r="M26" s="75"/>
      <c r="N26" s="76"/>
      <c r="O26" s="77"/>
      <c r="P26" s="70"/>
      <c r="Q26" s="78"/>
    </row>
    <row r="27" spans="1:17" x14ac:dyDescent="0.25">
      <c r="A27" s="128" t="s">
        <v>111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  <c r="L27" s="128"/>
      <c r="M27" s="128"/>
      <c r="N27" s="128"/>
      <c r="O27" s="128"/>
      <c r="P27" s="128"/>
      <c r="Q27" s="128"/>
    </row>
    <row r="28" spans="1:17" x14ac:dyDescent="0.25">
      <c r="A28" s="128" t="s">
        <v>22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</row>
    <row r="29" spans="1:17" ht="18.75" x14ac:dyDescent="0.3">
      <c r="A29" s="2" t="s">
        <v>3</v>
      </c>
      <c r="B29" s="2" t="s">
        <v>24</v>
      </c>
      <c r="C29" s="3" t="s">
        <v>20</v>
      </c>
      <c r="D29" s="130" t="s">
        <v>25</v>
      </c>
      <c r="E29" s="130"/>
      <c r="P29" s="35"/>
    </row>
    <row r="30" spans="1:17" ht="37.5" customHeight="1" x14ac:dyDescent="0.25">
      <c r="A30" s="39">
        <v>45199</v>
      </c>
      <c r="B30" s="40">
        <v>27798</v>
      </c>
      <c r="C30" s="42">
        <v>2.02</v>
      </c>
      <c r="D30" s="131" t="s">
        <v>110</v>
      </c>
      <c r="E30" s="131"/>
    </row>
    <row r="31" spans="1:17" x14ac:dyDescent="0.25">
      <c r="A31" s="129" t="s">
        <v>21</v>
      </c>
      <c r="B31" s="129"/>
      <c r="C31" s="8">
        <f>+C30</f>
        <v>2.02</v>
      </c>
      <c r="D31" s="132"/>
      <c r="E31" s="132"/>
    </row>
    <row r="32" spans="1:17" x14ac:dyDescent="0.25">
      <c r="A32" s="48"/>
      <c r="B32" s="48"/>
      <c r="C32" s="49"/>
      <c r="D32" s="50"/>
      <c r="E32" s="50"/>
    </row>
    <row r="33" spans="1:12" x14ac:dyDescent="0.25">
      <c r="A33" s="48"/>
      <c r="B33" s="48"/>
      <c r="C33" s="49"/>
      <c r="D33" s="50"/>
      <c r="E33" s="50"/>
    </row>
    <row r="34" spans="1:12" x14ac:dyDescent="0.25">
      <c r="A34" s="48"/>
      <c r="B34" s="48"/>
      <c r="C34" s="49"/>
      <c r="D34" s="50"/>
      <c r="E34" s="50"/>
    </row>
    <row r="35" spans="1:12" x14ac:dyDescent="0.25">
      <c r="A35" s="48"/>
      <c r="B35" s="48"/>
      <c r="C35" s="49"/>
      <c r="D35" s="50"/>
      <c r="E35" s="50"/>
    </row>
    <row r="36" spans="1:12" x14ac:dyDescent="0.25">
      <c r="A36" s="48"/>
      <c r="B36" s="48"/>
      <c r="C36" s="49"/>
      <c r="D36" s="50"/>
      <c r="E36" s="50"/>
    </row>
    <row r="37" spans="1:12" x14ac:dyDescent="0.25">
      <c r="A37" s="48"/>
      <c r="B37" s="48"/>
      <c r="C37" s="49"/>
      <c r="D37" s="50"/>
      <c r="E37" s="50"/>
    </row>
    <row r="38" spans="1:12" x14ac:dyDescent="0.25">
      <c r="D38" s="133" t="s">
        <v>0</v>
      </c>
      <c r="E38" s="133"/>
      <c r="F38" s="133"/>
      <c r="G38" s="133"/>
      <c r="H38" s="133"/>
      <c r="I38" s="133"/>
      <c r="J38" s="133"/>
      <c r="K38" s="133"/>
      <c r="L38" s="133"/>
    </row>
    <row r="39" spans="1:12" x14ac:dyDescent="0.25">
      <c r="D39" s="133" t="s">
        <v>18</v>
      </c>
      <c r="E39" s="133"/>
      <c r="F39" s="133"/>
      <c r="G39" s="133"/>
      <c r="H39" s="133"/>
      <c r="I39" s="133"/>
      <c r="J39" s="133"/>
      <c r="K39" s="133"/>
      <c r="L39" s="133"/>
    </row>
    <row r="40" spans="1:12" ht="34.5" customHeight="1" x14ac:dyDescent="0.25">
      <c r="D40" s="134" t="s">
        <v>19</v>
      </c>
      <c r="E40" s="134"/>
      <c r="F40" s="134"/>
      <c r="G40" s="134"/>
      <c r="H40" s="134"/>
      <c r="I40" s="134"/>
      <c r="J40" s="134"/>
      <c r="K40" s="134"/>
      <c r="L40" s="134"/>
    </row>
    <row r="43" spans="1:12" x14ac:dyDescent="0.25">
      <c r="D43" s="24"/>
      <c r="E43" s="24"/>
      <c r="F43" s="24"/>
      <c r="G43" s="24"/>
      <c r="H43" s="24"/>
      <c r="I43" s="24"/>
      <c r="J43" s="24"/>
      <c r="K43" s="24"/>
      <c r="L43" s="24"/>
    </row>
    <row r="44" spans="1:12" x14ac:dyDescent="0.25">
      <c r="D44" s="135" t="s">
        <v>26</v>
      </c>
      <c r="E44" s="135"/>
      <c r="F44" s="135"/>
      <c r="G44" s="135"/>
      <c r="H44" s="135"/>
      <c r="I44" s="135"/>
      <c r="J44" s="135"/>
      <c r="K44" s="135"/>
      <c r="L44" s="135"/>
    </row>
    <row r="45" spans="1:12" x14ac:dyDescent="0.25">
      <c r="D45" s="135" t="s">
        <v>112</v>
      </c>
      <c r="E45" s="135"/>
      <c r="F45" s="135"/>
      <c r="G45" s="135"/>
      <c r="H45" s="135"/>
      <c r="I45" s="135"/>
      <c r="J45" s="135"/>
      <c r="K45" s="135"/>
      <c r="L45" s="135"/>
    </row>
    <row r="46" spans="1:12" x14ac:dyDescent="0.25">
      <c r="D46" s="135" t="s">
        <v>27</v>
      </c>
      <c r="E46" s="135"/>
      <c r="F46" s="135"/>
      <c r="G46" s="135"/>
      <c r="H46" s="135"/>
      <c r="I46" s="135"/>
      <c r="J46" s="135"/>
      <c r="K46" s="135"/>
      <c r="L46" s="135"/>
    </row>
    <row r="48" spans="1:12" x14ac:dyDescent="0.25">
      <c r="D48" s="16"/>
      <c r="E48" s="16"/>
      <c r="F48" s="16"/>
      <c r="G48" s="16"/>
      <c r="H48" s="28" t="s">
        <v>28</v>
      </c>
      <c r="I48" s="29"/>
      <c r="J48" s="25"/>
      <c r="K48" s="25"/>
      <c r="L48" s="25"/>
    </row>
    <row r="49" spans="1:15" ht="23.25" x14ac:dyDescent="0.25">
      <c r="D49" s="23" t="s">
        <v>29</v>
      </c>
      <c r="E49" s="22" t="s">
        <v>30</v>
      </c>
      <c r="F49" s="22" t="s">
        <v>31</v>
      </c>
      <c r="G49" s="22" t="s">
        <v>32</v>
      </c>
      <c r="H49" s="22" t="s">
        <v>33</v>
      </c>
      <c r="I49" s="22" t="s">
        <v>34</v>
      </c>
      <c r="J49" s="23" t="s">
        <v>35</v>
      </c>
      <c r="K49" s="22" t="s">
        <v>36</v>
      </c>
      <c r="L49" s="22" t="s">
        <v>37</v>
      </c>
    </row>
    <row r="50" spans="1:15" ht="33.75" x14ac:dyDescent="0.25">
      <c r="D50" s="51">
        <v>1</v>
      </c>
      <c r="E50" s="52" t="s">
        <v>38</v>
      </c>
      <c r="F50" s="53" t="s">
        <v>39</v>
      </c>
      <c r="G50" s="52" t="s">
        <v>40</v>
      </c>
      <c r="H50" s="54">
        <v>154040.65</v>
      </c>
      <c r="I50" s="54">
        <v>17432.59</v>
      </c>
      <c r="J50" s="54">
        <v>40463.230000000003</v>
      </c>
      <c r="K50" s="54">
        <f>H50+I50-J50</f>
        <v>131010.00999999998</v>
      </c>
      <c r="L50" s="55">
        <v>140433.01</v>
      </c>
      <c r="N50" s="46"/>
      <c r="O50" s="47"/>
    </row>
    <row r="51" spans="1:15" ht="33.75" x14ac:dyDescent="0.25">
      <c r="D51" s="17">
        <v>2</v>
      </c>
      <c r="E51" s="18" t="s">
        <v>38</v>
      </c>
      <c r="F51" s="19" t="s">
        <v>41</v>
      </c>
      <c r="G51" s="18" t="s">
        <v>42</v>
      </c>
      <c r="H51" s="20">
        <v>24563.31</v>
      </c>
      <c r="I51" s="20">
        <v>2.02</v>
      </c>
      <c r="J51" s="20">
        <v>2.09</v>
      </c>
      <c r="K51" s="20">
        <f>H51+I51-J51</f>
        <v>24563.24</v>
      </c>
      <c r="L51" s="21">
        <v>24563.24</v>
      </c>
    </row>
    <row r="52" spans="1:15" ht="33.75" x14ac:dyDescent="0.25">
      <c r="D52" s="17">
        <v>3</v>
      </c>
      <c r="E52" s="18" t="s">
        <v>38</v>
      </c>
      <c r="F52" s="19" t="s">
        <v>43</v>
      </c>
      <c r="G52" s="18" t="s">
        <v>44</v>
      </c>
      <c r="H52" s="20">
        <v>1000</v>
      </c>
      <c r="I52" s="20">
        <v>60500</v>
      </c>
      <c r="J52" s="20">
        <v>61500</v>
      </c>
      <c r="K52" s="20">
        <f>H52+I52-J52</f>
        <v>0</v>
      </c>
      <c r="L52" s="21">
        <v>0</v>
      </c>
    </row>
    <row r="53" spans="1:15" ht="33.75" x14ac:dyDescent="0.25">
      <c r="D53" s="17">
        <v>4</v>
      </c>
      <c r="E53" s="18" t="s">
        <v>38</v>
      </c>
      <c r="F53" s="19" t="s">
        <v>45</v>
      </c>
      <c r="G53" s="18" t="s">
        <v>46</v>
      </c>
      <c r="H53" s="20">
        <v>0</v>
      </c>
      <c r="I53" s="20">
        <v>2256.23</v>
      </c>
      <c r="J53" s="20">
        <v>2256.23</v>
      </c>
      <c r="K53" s="20">
        <f>H53+I53-J53</f>
        <v>0</v>
      </c>
      <c r="L53" s="21">
        <v>0</v>
      </c>
    </row>
    <row r="54" spans="1:15" x14ac:dyDescent="0.25">
      <c r="D54" s="30" t="s">
        <v>11</v>
      </c>
      <c r="E54" s="31"/>
      <c r="F54" s="31"/>
      <c r="G54" s="32"/>
      <c r="H54" s="26">
        <f>SUM(H50:H53)</f>
        <v>179603.96</v>
      </c>
      <c r="I54" s="26">
        <f>SUM(I50:I53)</f>
        <v>80190.84</v>
      </c>
      <c r="J54" s="26">
        <f>SUM(J50:J53)</f>
        <v>104221.55</v>
      </c>
      <c r="K54" s="26">
        <f>SUM(K50:K53)</f>
        <v>155573.24999999997</v>
      </c>
      <c r="L54" s="26">
        <f>SUM(L50:L53)</f>
        <v>164996.25</v>
      </c>
    </row>
    <row r="56" spans="1:15" x14ac:dyDescent="0.25">
      <c r="D56" s="136" t="s">
        <v>113</v>
      </c>
      <c r="E56" s="136"/>
      <c r="F56" s="136"/>
      <c r="G56" s="136"/>
      <c r="H56" s="136"/>
      <c r="I56" s="136"/>
      <c r="J56" s="136"/>
      <c r="K56" s="136"/>
      <c r="L56" s="136"/>
    </row>
    <row r="57" spans="1:15" ht="18.75" x14ac:dyDescent="0.3">
      <c r="D57" s="136"/>
      <c r="E57" s="136"/>
      <c r="F57" s="136"/>
      <c r="G57" s="136"/>
      <c r="H57" s="136"/>
      <c r="I57" s="136"/>
      <c r="J57" s="136"/>
      <c r="K57" s="136"/>
      <c r="L57" s="136"/>
      <c r="O57" s="33">
        <v>2</v>
      </c>
    </row>
    <row r="58" spans="1:15" x14ac:dyDescent="0.25">
      <c r="D58" s="136"/>
      <c r="E58" s="136"/>
      <c r="F58" s="136"/>
      <c r="G58" s="136"/>
      <c r="H58" s="136"/>
      <c r="I58" s="136"/>
      <c r="J58" s="136"/>
      <c r="K58" s="136"/>
      <c r="L58" s="136"/>
    </row>
    <row r="59" spans="1:15" x14ac:dyDescent="0.25">
      <c r="D59" s="136"/>
      <c r="E59" s="136"/>
      <c r="F59" s="136"/>
      <c r="G59" s="136"/>
      <c r="H59" s="136"/>
      <c r="I59" s="136"/>
      <c r="J59" s="136"/>
      <c r="K59" s="136"/>
      <c r="L59" s="136"/>
    </row>
    <row r="63" spans="1:15" x14ac:dyDescent="0.25">
      <c r="A63" s="27"/>
    </row>
  </sheetData>
  <mergeCells count="19">
    <mergeCell ref="D56:L59"/>
    <mergeCell ref="D46:L46"/>
    <mergeCell ref="D38:L38"/>
    <mergeCell ref="D39:L39"/>
    <mergeCell ref="D40:L40"/>
    <mergeCell ref="D44:L44"/>
    <mergeCell ref="D45:L45"/>
    <mergeCell ref="D1:L1"/>
    <mergeCell ref="D2:L2"/>
    <mergeCell ref="D3:L3"/>
    <mergeCell ref="A5:Q5"/>
    <mergeCell ref="A6:Q6"/>
    <mergeCell ref="A22:G22"/>
    <mergeCell ref="A27:Q27"/>
    <mergeCell ref="A28:Q28"/>
    <mergeCell ref="A31:B31"/>
    <mergeCell ref="D29:E29"/>
    <mergeCell ref="D30:E30"/>
    <mergeCell ref="D31:E31"/>
  </mergeCells>
  <phoneticPr fontId="17" type="noConversion"/>
  <pageMargins left="0.70866141732283472" right="0.70866141732283472" top="0.74803149606299213" bottom="0.74803149606299213" header="0.31496062992125984" footer="0.31496062992125984"/>
  <pageSetup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9A622-52D4-48DA-9C76-AC36781597F5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SEPTIEMBRE 2023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Solis</dc:creator>
  <cp:lastModifiedBy>Sarah Toledo</cp:lastModifiedBy>
  <cp:lastPrinted>2023-10-16T16:30:52Z</cp:lastPrinted>
  <dcterms:created xsi:type="dcterms:W3CDTF">2018-07-20T20:07:43Z</dcterms:created>
  <dcterms:modified xsi:type="dcterms:W3CDTF">2023-10-24T21:17:54Z</dcterms:modified>
</cp:coreProperties>
</file>