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osalazar\Desktop\carpeta 2026\LAI 2026\"/>
    </mc:Choice>
  </mc:AlternateContent>
  <xr:revisionPtr revIDLastSave="0" documentId="13_ncr:1_{9CA0302F-FDE6-4B45-BCE8-1EAD5DB55F17}" xr6:coauthVersionLast="47" xr6:coauthVersionMax="47" xr10:uidLastSave="{00000000-0000-0000-0000-000000000000}"/>
  <bookViews>
    <workbookView xWindow="-120" yWindow="-120" windowWidth="29040" windowHeight="15720" xr2:uid="{A3F179A4-B4EB-4491-A5A7-1639B683C874}"/>
  </bookViews>
  <sheets>
    <sheet name="ABRIL 2026" sheetId="152" r:id="rId1"/>
    <sheet name="Hoja1" sheetId="15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09" i="152" l="1"/>
  <c r="H21" i="152"/>
  <c r="H109" i="152" l="1"/>
  <c r="G109" i="152"/>
  <c r="K58" i="152" l="1"/>
  <c r="J58" i="152" l="1"/>
  <c r="H58" i="152"/>
  <c r="G58" i="152"/>
  <c r="F58" i="152"/>
  <c r="I57" i="152" l="1"/>
  <c r="L57" i="152" s="1"/>
  <c r="L58" i="152" l="1"/>
  <c r="I56" i="152"/>
  <c r="I58" i="152" s="1"/>
  <c r="I106" i="152"/>
  <c r="I107" i="152" l="1"/>
  <c r="C31" i="152"/>
  <c r="I108" i="152" l="1"/>
  <c r="I109" i="15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FREDY OTONIEL SALAZAR ROMÁN</author>
  </authors>
  <commentList>
    <comment ref="C109" authorId="0" shapeId="0" xr:uid="{15369EA1-1DB6-45D8-8CB0-919345852EB2}">
      <text>
        <r>
          <rPr>
            <b/>
            <sz val="9"/>
            <color indexed="81"/>
            <rFont val="Tahoma"/>
            <family val="2"/>
          </rPr>
          <t>FREDY OTONIEL SALAZAR ROMÁN: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<sst xmlns="http://schemas.openxmlformats.org/spreadsheetml/2006/main" count="128" uniqueCount="113">
  <si>
    <t>DIRECCION GENERAL DE TRANSPORTES</t>
  </si>
  <si>
    <t>No. ORD.</t>
  </si>
  <si>
    <t xml:space="preserve">No. RECIBO DE COBRO  </t>
  </si>
  <si>
    <t xml:space="preserve">FECHA </t>
  </si>
  <si>
    <t>NIT</t>
  </si>
  <si>
    <t>NUMERO REMISION</t>
  </si>
  <si>
    <t>FECHA INFRACCIÒN</t>
  </si>
  <si>
    <t>D E S C R I P C I O N</t>
  </si>
  <si>
    <t>SUMA TOTAL</t>
  </si>
  <si>
    <t>NOMBRE PROPIETARIO</t>
  </si>
  <si>
    <t>No. PLACA DEL VEHICULO</t>
  </si>
  <si>
    <t>No. BOLETA DE DEPOSITO</t>
  </si>
  <si>
    <t>FECHA DE PAGO</t>
  </si>
  <si>
    <t>ARTICULO 10 "INFORMACION PUBLICA DE OFICIO"</t>
  </si>
  <si>
    <t>NUMERAL 9  "La información detallada sobre los depósitos constituidos con fondos públicos provenientes de ingresos ordinarios, extraordinarios, impuestos, fondos privativos, empréstitos y donaciones"</t>
  </si>
  <si>
    <t>Monto</t>
  </si>
  <si>
    <t>SUMA TOTAL….</t>
  </si>
  <si>
    <t>CRÈDITO HIPOTECARIO NACIONAL CTA. 02-099-011520-2 DIRECCION GENERAL DE TRANSPORTES REMUNERACION PERS. TEMPORAL</t>
  </si>
  <si>
    <t>CRÈDITO HIPOTECARIO NACIONAL CTA. 01-099-084198-4 DIRECCION GENERAL DE TRANSPORTES INGRESOS DE MULTAS-</t>
  </si>
  <si>
    <t>Nota de Crédito</t>
  </si>
  <si>
    <t>Descripción</t>
  </si>
  <si>
    <t>REPORTE DE SALDOS DE CUENTAS MONETARIAS</t>
  </si>
  <si>
    <t>(Cifras en quetzales)</t>
  </si>
  <si>
    <t>No.</t>
  </si>
  <si>
    <t>No. DE CUENTA</t>
  </si>
  <si>
    <t>NOMBRE DE LA CUENTA</t>
  </si>
  <si>
    <t>SALDO ANTERIOR</t>
  </si>
  <si>
    <t>DEBITOS</t>
  </si>
  <si>
    <t>SALDO ACTUAL</t>
  </si>
  <si>
    <t>SALDO BANCARIO</t>
  </si>
  <si>
    <t>CREDITO HIPOTECARIO NACIONAL</t>
  </si>
  <si>
    <t>02-099-011520-2</t>
  </si>
  <si>
    <t>DIRECCION GENERAL DE TRANSPORTES REMUNERACION PERS. TEMPORAL</t>
  </si>
  <si>
    <t>01-099-084198-4</t>
  </si>
  <si>
    <t>DIRECCION GENERAL DE TRANSPORTES INGRESOS MULTAS</t>
  </si>
  <si>
    <t>.</t>
  </si>
  <si>
    <t>MULTA PAGADA</t>
  </si>
  <si>
    <t>TOTAL</t>
  </si>
  <si>
    <t>CREDITOS</t>
  </si>
  <si>
    <t>ENTIDAD BANCARIA</t>
  </si>
  <si>
    <t>MINISTERIO DE COMUNICACIONES, INFRAESTRUCTURA Y VIVIENDA</t>
  </si>
  <si>
    <t>CUENTA CORRIENTE FONDO ROTATIVO INTERNO CON TARJETA DE COMPRAS INSTITUCIONAL -TCI-</t>
  </si>
  <si>
    <t>DIRECCION GENERAL DE TRANSPORTES FONDO ROTATIVO INTERNO CON TARJETA DE COMPRAS INSTITUCIONAL     -TCI-</t>
  </si>
  <si>
    <t>DEPOSITOS POR ESCLARECER</t>
  </si>
  <si>
    <t>CHEQUES EN CIRCULACION</t>
  </si>
  <si>
    <t>SALDO DE TARJETA TCI</t>
  </si>
  <si>
    <t>ACDO. GUB. 225/2012 ARTI. 55, LIT. C</t>
  </si>
  <si>
    <t>POR TRANSACCIONES  REALIZADAS CON TCI  EN EL MES DE MARZO DE 2026</t>
  </si>
  <si>
    <t>REGISTRO Y CONTROL DE PAGO DE MULTAS DEL MES ABRIL DE  DE 2026  (Ingresos Privativos)</t>
  </si>
  <si>
    <t>435204-1</t>
  </si>
  <si>
    <t xml:space="preserve"> ACDO.GUB.408-2014 ARTO. 4 LITERAL "P" </t>
  </si>
  <si>
    <t>AURA ARGENTINA ROSA ESTRADA</t>
  </si>
  <si>
    <t>C-964BCV</t>
  </si>
  <si>
    <t>CHN 17718630</t>
  </si>
  <si>
    <t>9086434-4</t>
  </si>
  <si>
    <t xml:space="preserve"> DEPOSITO MONETARIO EFECTUADO DIRECTAMENTE POR EL TRANSPORTISTA , POR PAGO DE MULTA  POR RENOVACION DE LICENCIA SEGÚN RESOLUCION No. 381-01-2026</t>
  </si>
  <si>
    <t>KENET SLEYTER PINTO ORTIZ</t>
  </si>
  <si>
    <t>CHN 17371832</t>
  </si>
  <si>
    <t>191436-6</t>
  </si>
  <si>
    <t>ACUERDO GUBERNATIVO 225-2012 ARTICULO 55 INCISO "J"</t>
  </si>
  <si>
    <t>JOSE SECUNDINO MENDEZ VELASQUEZ</t>
  </si>
  <si>
    <t>C-076BCM</t>
  </si>
  <si>
    <t>CHN 17751214</t>
  </si>
  <si>
    <t>2294381-1</t>
  </si>
  <si>
    <t>ACDO. GUB. 225/2012 ARTI. 55, LIT. A</t>
  </si>
  <si>
    <t>RENE ARMANDO LOPE NAJERA</t>
  </si>
  <si>
    <t>C-077BYQ</t>
  </si>
  <si>
    <t>CHN 16695192</t>
  </si>
  <si>
    <t>4459115-2</t>
  </si>
  <si>
    <t>YESICA YANETH MUÑOZ PEREZ</t>
  </si>
  <si>
    <t>C-352BXW</t>
  </si>
  <si>
    <t>CHN 17752529</t>
  </si>
  <si>
    <t>658086-6</t>
  </si>
  <si>
    <t>ACDO. GUB. 225/2012 ARTI. 55, LIT. D</t>
  </si>
  <si>
    <t>JUAN FRANCISCO CASTILLO DE PAZ</t>
  </si>
  <si>
    <t>C-740BQJ</t>
  </si>
  <si>
    <t>CHN 17885492</t>
  </si>
  <si>
    <t xml:space="preserve"> DEPOSITO MONETARIO EFECTUADO DIRECTAMENTE POR EL TRANSPORTISTA , POR PAGO DE MULTA  POR RENOVACION DE LICENCIA SEGÚN RESOLUCION No. 1536-10-2025</t>
  </si>
  <si>
    <t>FRANCISCO ISRAEL HERNANDEZ SANTOS</t>
  </si>
  <si>
    <t>CHN 17091893</t>
  </si>
  <si>
    <t>574726-0</t>
  </si>
  <si>
    <t>JOSE LUIS GONZALEZ SALAZAR</t>
  </si>
  <si>
    <t>C-511BDL</t>
  </si>
  <si>
    <t>CHN 17855682</t>
  </si>
  <si>
    <t>788018-9</t>
  </si>
  <si>
    <t>ACDO. GUB. 225/2012 ARTI. 56</t>
  </si>
  <si>
    <t>MIGUEL ANGEL RABANALES</t>
  </si>
  <si>
    <t>C-158BSQ</t>
  </si>
  <si>
    <t>CHN 17597331</t>
  </si>
  <si>
    <t>965149-7</t>
  </si>
  <si>
    <t>ACDO GUB.408-2014, ART. 4, LIT. P</t>
  </si>
  <si>
    <t>NOEL DE JESUS ALVIZUREZ</t>
  </si>
  <si>
    <t>C-768BKG</t>
  </si>
  <si>
    <t>CHN 17597419</t>
  </si>
  <si>
    <t>4484177-9</t>
  </si>
  <si>
    <t>ARTICULO 54, ACDO. GUB. 225-2012</t>
  </si>
  <si>
    <t>FRANCISCA FELIPA RAMOS ORTIZ</t>
  </si>
  <si>
    <t>C-052CBP</t>
  </si>
  <si>
    <t>CHN 17856036</t>
  </si>
  <si>
    <t xml:space="preserve"> DEPOSITO MONETARIO EFECTUADO DIRECTAMENTE POR EL TRANSPORTISTA , POR PAGO DE MULTA  POR RENOVACION DE LICENCIA SEGÚN RESOLUCION No. 1664-10-2025</t>
  </si>
  <si>
    <t>CHN 17752528</t>
  </si>
  <si>
    <t>Capitalización de Intereses del mes de abril de 2026.</t>
  </si>
  <si>
    <t>REGISTRO Y CONTROL INGRESOS POR CAPITALIZACION DE INTERESES DEL MES ABRIL DE 2026  (Intereses)</t>
  </si>
  <si>
    <t>AL 30 DE ABRIL DE 2026</t>
  </si>
  <si>
    <t>MOVIMIENTOS DEL MES DE ABRIL DE 2026</t>
  </si>
  <si>
    <t>6968641-6</t>
  </si>
  <si>
    <t xml:space="preserve">ACUERDO GUBERNATIVO 265-2001, ARTICULO 9 </t>
  </si>
  <si>
    <t>MARCO VINICIO CHOC MORAN</t>
  </si>
  <si>
    <t>C-608BJP</t>
  </si>
  <si>
    <t>CHN 17141323</t>
  </si>
  <si>
    <t>Observaciones:  Se reporta un total de remisiones canceladas por los transportistas por Q 100,500.00 al mes de abril del año 2026 según boletas de deposito del banco CHN  reportadas por ventanilla</t>
  </si>
  <si>
    <t>ABRIL-- 2026</t>
  </si>
  <si>
    <t>SUMA TOTAL AL 30 ABRIL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</si>
</sst>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Q&quot;* #,##0.00_-;\-&quot;Q&quot;* #,##0.00_-;_-&quot;Q&quot;* &quot;-&quot;??_-;_-@_-"/>
    <numFmt numFmtId="43" formatCode="_-* #,##0.00_-;\-* #,##0.00_-;_-* &quot;-&quot;??_-;_-@_-"/>
    <numFmt numFmtId="164" formatCode="_(* #,##0.00_);_(* \(#,##0.00\);_(* &quot;-&quot;??_);_(@_)"/>
    <numFmt numFmtId="165" formatCode="_(&quot;Q&quot;* #,##0.00_);_(&quot;Q&quot;* \(#,##0.00\);_(&quot;Q&quot;* &quot;-&quot;??_);_(@_)"/>
    <numFmt numFmtId="166" formatCode="_([$Q-100A]* #,##0.00_);_([$Q-100A]* \(#,##0.00\);_([$Q-100A]* &quot;-&quot;??_);_(@_)"/>
  </numFmts>
  <fonts count="2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b/>
      <sz val="9"/>
      <name val="Arial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7"/>
      <color theme="1"/>
      <name val="Calibri"/>
      <family val="2"/>
    </font>
    <font>
      <b/>
      <sz val="7"/>
      <color theme="1"/>
      <name val="Calibri"/>
      <family val="2"/>
    </font>
    <font>
      <b/>
      <sz val="8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8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8">
    <xf numFmtId="0" fontId="0" fillId="0" borderId="0"/>
    <xf numFmtId="0" fontId="1" fillId="0" borderId="0"/>
    <xf numFmtId="164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2" fillId="0" borderId="0" applyFont="0" applyFill="0" applyBorder="0" applyAlignment="0" applyProtection="0"/>
  </cellStyleXfs>
  <cellXfs count="95">
    <xf numFmtId="0" fontId="0" fillId="0" borderId="0" xfId="0"/>
    <xf numFmtId="0" fontId="4" fillId="2" borderId="1" xfId="0" applyFont="1" applyFill="1" applyBorder="1" applyAlignment="1">
      <alignment horizontal="center" wrapText="1"/>
    </xf>
    <xf numFmtId="166" fontId="4" fillId="2" borderId="1" xfId="0" applyNumberFormat="1" applyFont="1" applyFill="1" applyBorder="1" applyAlignment="1">
      <alignment horizontal="center" wrapText="1"/>
    </xf>
    <xf numFmtId="165" fontId="7" fillId="3" borderId="1" xfId="0" applyNumberFormat="1" applyFont="1" applyFill="1" applyBorder="1"/>
    <xf numFmtId="0" fontId="4" fillId="3" borderId="1" xfId="0" applyFont="1" applyFill="1" applyBorder="1" applyAlignment="1">
      <alignment horizontal="center" wrapText="1"/>
    </xf>
    <xf numFmtId="0" fontId="15" fillId="0" borderId="0" xfId="0" applyFont="1"/>
    <xf numFmtId="0" fontId="4" fillId="2" borderId="1" xfId="0" applyFont="1" applyFill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165" fontId="3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14" fontId="4" fillId="4" borderId="0" xfId="0" applyNumberFormat="1" applyFont="1" applyFill="1" applyAlignment="1">
      <alignment horizontal="center"/>
    </xf>
    <xf numFmtId="165" fontId="7" fillId="4" borderId="0" xfId="0" applyNumberFormat="1" applyFont="1" applyFill="1"/>
    <xf numFmtId="0" fontId="3" fillId="4" borderId="0" xfId="0" applyFont="1" applyFill="1" applyAlignment="1">
      <alignment horizontal="center"/>
    </xf>
    <xf numFmtId="0" fontId="6" fillId="4" borderId="1" xfId="0" applyFont="1" applyFill="1" applyBorder="1" applyAlignment="1">
      <alignment vertical="center"/>
    </xf>
    <xf numFmtId="0" fontId="15" fillId="4" borderId="0" xfId="0" applyFont="1" applyFill="1"/>
    <xf numFmtId="0" fontId="8" fillId="4" borderId="0" xfId="0" applyFont="1" applyFill="1" applyAlignment="1">
      <alignment horizontal="center"/>
    </xf>
    <xf numFmtId="165" fontId="8" fillId="4" borderId="0" xfId="0" applyNumberFormat="1" applyFont="1" applyFill="1"/>
    <xf numFmtId="0" fontId="9" fillId="4" borderId="0" xfId="0" applyFont="1" applyFill="1" applyAlignment="1">
      <alignment wrapText="1"/>
    </xf>
    <xf numFmtId="0" fontId="5" fillId="4" borderId="0" xfId="0" applyFont="1" applyFill="1"/>
    <xf numFmtId="0" fontId="6" fillId="4" borderId="1" xfId="0" applyFont="1" applyFill="1" applyBorder="1" applyAlignment="1">
      <alignment horizontal="center" vertical="center" wrapText="1"/>
    </xf>
    <xf numFmtId="44" fontId="3" fillId="4" borderId="1" xfId="7" applyNumberFormat="1" applyFont="1" applyFill="1" applyBorder="1" applyAlignment="1">
      <alignment vertical="center"/>
    </xf>
    <xf numFmtId="44" fontId="7" fillId="4" borderId="1" xfId="7" applyNumberFormat="1" applyFont="1" applyFill="1" applyBorder="1" applyAlignment="1">
      <alignment vertical="center"/>
    </xf>
    <xf numFmtId="166" fontId="4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44" fontId="0" fillId="0" borderId="1" xfId="0" applyNumberFormat="1" applyBorder="1" applyAlignment="1">
      <alignment vertical="center"/>
    </xf>
    <xf numFmtId="44" fontId="0" fillId="0" borderId="1" xfId="0" applyNumberFormat="1" applyBorder="1" applyAlignment="1">
      <alignment horizontal="center" vertical="center"/>
    </xf>
    <xf numFmtId="0" fontId="11" fillId="5" borderId="1" xfId="0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44" fontId="7" fillId="4" borderId="1" xfId="0" applyNumberFormat="1" applyFont="1" applyFill="1" applyBorder="1" applyAlignment="1">
      <alignment horizontal="center" vertical="center"/>
    </xf>
    <xf numFmtId="44" fontId="7" fillId="4" borderId="1" xfId="0" applyNumberFormat="1" applyFont="1" applyFill="1" applyBorder="1" applyAlignment="1">
      <alignment vertical="center"/>
    </xf>
    <xf numFmtId="44" fontId="7" fillId="0" borderId="1" xfId="7" applyNumberFormat="1" applyFont="1" applyBorder="1" applyAlignment="1">
      <alignment horizontal="center"/>
    </xf>
    <xf numFmtId="44" fontId="7" fillId="4" borderId="1" xfId="0" applyNumberFormat="1" applyFont="1" applyFill="1" applyBorder="1" applyAlignment="1">
      <alignment horizontal="center" vertical="center" wrapText="1"/>
    </xf>
    <xf numFmtId="44" fontId="7" fillId="0" borderId="1" xfId="0" applyNumberFormat="1" applyFont="1" applyBorder="1"/>
    <xf numFmtId="17" fontId="11" fillId="0" borderId="5" xfId="0" applyNumberFormat="1" applyFont="1" applyBorder="1" applyAlignment="1">
      <alignment horizontal="center"/>
    </xf>
    <xf numFmtId="0" fontId="4" fillId="2" borderId="1" xfId="0" applyFont="1" applyFill="1" applyBorder="1" applyAlignment="1">
      <alignment vertical="center" wrapText="1"/>
    </xf>
    <xf numFmtId="44" fontId="13" fillId="0" borderId="0" xfId="0" applyNumberFormat="1" applyFont="1" applyBorder="1"/>
    <xf numFmtId="14" fontId="20" fillId="4" borderId="0" xfId="0" applyNumberFormat="1" applyFont="1" applyFill="1" applyBorder="1" applyAlignment="1">
      <alignment horizontal="center"/>
    </xf>
    <xf numFmtId="165" fontId="21" fillId="4" borderId="0" xfId="0" applyNumberFormat="1" applyFont="1" applyFill="1" applyBorder="1"/>
    <xf numFmtId="0" fontId="22" fillId="4" borderId="0" xfId="0" applyFont="1" applyFill="1" applyBorder="1" applyAlignment="1">
      <alignment horizontal="center"/>
    </xf>
    <xf numFmtId="0" fontId="21" fillId="4" borderId="0" xfId="0" applyFont="1" applyFill="1" applyBorder="1" applyAlignment="1">
      <alignment horizontal="center" vertical="center"/>
    </xf>
    <xf numFmtId="44" fontId="21" fillId="4" borderId="0" xfId="0" applyNumberFormat="1" applyFont="1" applyFill="1" applyBorder="1" applyAlignment="1">
      <alignment vertical="center"/>
    </xf>
    <xf numFmtId="44" fontId="21" fillId="4" borderId="0" xfId="7" applyNumberFormat="1" applyFont="1" applyFill="1" applyBorder="1" applyAlignment="1">
      <alignment vertical="center"/>
    </xf>
    <xf numFmtId="44" fontId="0" fillId="0" borderId="0" xfId="0" applyNumberFormat="1"/>
    <xf numFmtId="0" fontId="0" fillId="0" borderId="1" xfId="0" applyBorder="1"/>
    <xf numFmtId="0" fontId="0" fillId="5" borderId="1" xfId="0" applyFill="1" applyBorder="1" applyAlignment="1">
      <alignment horizontal="center" vertical="center" wrapText="1"/>
    </xf>
    <xf numFmtId="0" fontId="18" fillId="3" borderId="6" xfId="0" applyFont="1" applyFill="1" applyBorder="1" applyAlignment="1">
      <alignment wrapText="1"/>
    </xf>
    <xf numFmtId="0" fontId="18" fillId="3" borderId="6" xfId="0" applyFont="1" applyFill="1" applyBorder="1"/>
    <xf numFmtId="0" fontId="19" fillId="4" borderId="0" xfId="0" applyFont="1" applyFill="1" applyBorder="1" applyAlignment="1">
      <alignment horizontal="center"/>
    </xf>
    <xf numFmtId="165" fontId="19" fillId="4" borderId="0" xfId="0" applyNumberFormat="1" applyFont="1" applyFill="1" applyBorder="1"/>
    <xf numFmtId="0" fontId="18" fillId="4" borderId="0" xfId="0" applyFont="1" applyFill="1" applyBorder="1" applyAlignment="1">
      <alignment wrapText="1"/>
    </xf>
    <xf numFmtId="0" fontId="18" fillId="4" borderId="0" xfId="0" applyFont="1" applyFill="1" applyBorder="1"/>
    <xf numFmtId="44" fontId="7" fillId="0" borderId="1" xfId="0" applyNumberFormat="1" applyFont="1" applyBorder="1" applyAlignment="1">
      <alignment vertical="center"/>
    </xf>
    <xf numFmtId="44" fontId="7" fillId="6" borderId="1" xfId="0" applyNumberFormat="1" applyFont="1" applyFill="1" applyBorder="1"/>
    <xf numFmtId="44" fontId="13" fillId="6" borderId="7" xfId="0" applyNumberFormat="1" applyFont="1" applyFill="1" applyBorder="1"/>
    <xf numFmtId="44" fontId="7" fillId="6" borderId="1" xfId="0" applyNumberFormat="1" applyFont="1" applyFill="1" applyBorder="1" applyAlignment="1">
      <alignment vertical="center"/>
    </xf>
    <xf numFmtId="44" fontId="7" fillId="6" borderId="1" xfId="7" applyNumberFormat="1" applyFont="1" applyFill="1" applyBorder="1" applyAlignment="1">
      <alignment vertical="center"/>
    </xf>
    <xf numFmtId="44" fontId="7" fillId="6" borderId="7" xfId="7" applyNumberFormat="1" applyFont="1" applyFill="1" applyBorder="1" applyAlignment="1">
      <alignment vertical="center"/>
    </xf>
    <xf numFmtId="0" fontId="4" fillId="4" borderId="0" xfId="0" applyFont="1" applyFill="1" applyBorder="1" applyAlignment="1">
      <alignment horizontal="center"/>
    </xf>
    <xf numFmtId="44" fontId="7" fillId="6" borderId="7" xfId="0" applyNumberFormat="1" applyFont="1" applyFill="1" applyBorder="1"/>
    <xf numFmtId="0" fontId="5" fillId="4" borderId="1" xfId="0" applyFont="1" applyFill="1" applyBorder="1" applyAlignment="1">
      <alignment horizontal="center" vertical="center" wrapText="1"/>
    </xf>
    <xf numFmtId="0" fontId="19" fillId="4" borderId="1" xfId="0" applyFont="1" applyFill="1" applyBorder="1" applyAlignment="1">
      <alignment horizontal="center" vertical="center" wrapText="1"/>
    </xf>
    <xf numFmtId="14" fontId="6" fillId="4" borderId="1" xfId="0" applyNumberFormat="1" applyFont="1" applyFill="1" applyBorder="1" applyAlignment="1">
      <alignment horizontal="center" vertical="center" wrapText="1"/>
    </xf>
    <xf numFmtId="165" fontId="6" fillId="4" borderId="1" xfId="0" applyNumberFormat="1" applyFont="1" applyFill="1" applyBorder="1" applyAlignment="1">
      <alignment vertical="center" wrapText="1"/>
    </xf>
    <xf numFmtId="166" fontId="13" fillId="3" borderId="1" xfId="0" applyNumberFormat="1" applyFont="1" applyFill="1" applyBorder="1"/>
    <xf numFmtId="0" fontId="6" fillId="4" borderId="1" xfId="0" applyFont="1" applyFill="1" applyBorder="1" applyAlignment="1">
      <alignment horizontal="left" wrapText="1"/>
    </xf>
    <xf numFmtId="166" fontId="6" fillId="4" borderId="1" xfId="0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horizontal="left" wrapText="1"/>
    </xf>
    <xf numFmtId="0" fontId="6" fillId="4" borderId="8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14" fontId="7" fillId="0" borderId="1" xfId="0" applyNumberFormat="1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4" borderId="0" xfId="0" applyFont="1" applyFill="1" applyAlignment="1">
      <alignment horizontal="center"/>
    </xf>
    <xf numFmtId="17" fontId="11" fillId="0" borderId="0" xfId="0" applyNumberFormat="1" applyFont="1" applyAlignment="1">
      <alignment horizontal="center"/>
    </xf>
    <xf numFmtId="0" fontId="7" fillId="6" borderId="3" xfId="0" applyFont="1" applyFill="1" applyBorder="1" applyAlignment="1">
      <alignment horizontal="center" vertical="center"/>
    </xf>
    <xf numFmtId="0" fontId="7" fillId="6" borderId="4" xfId="0" applyFont="1" applyFill="1" applyBorder="1" applyAlignment="1">
      <alignment horizontal="center" vertical="center"/>
    </xf>
    <xf numFmtId="0" fontId="7" fillId="6" borderId="2" xfId="0" applyFont="1" applyFill="1" applyBorder="1" applyAlignment="1">
      <alignment horizontal="center" vertical="center"/>
    </xf>
    <xf numFmtId="0" fontId="11" fillId="0" borderId="0" xfId="0" applyFont="1" applyAlignment="1">
      <alignment horizontal="left"/>
    </xf>
    <xf numFmtId="14" fontId="4" fillId="3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/>
    </xf>
    <xf numFmtId="0" fontId="13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 wrapText="1"/>
    </xf>
    <xf numFmtId="0" fontId="19" fillId="3" borderId="6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23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left" vertical="center" wrapText="1"/>
    </xf>
  </cellXfs>
  <cellStyles count="8">
    <cellStyle name="Millares" xfId="7" builtinId="3"/>
    <cellStyle name="Millares 2" xfId="2" xr:uid="{1EA6B840-A4A6-42E3-ACFA-251A340416EF}"/>
    <cellStyle name="Moneda 2" xfId="3" xr:uid="{52C69A8A-8251-4B6D-A587-D03B63D33150}"/>
    <cellStyle name="Normal" xfId="0" builtinId="0"/>
    <cellStyle name="Normal 2" xfId="1" xr:uid="{5E8F6C54-5EAD-4DEC-8453-97886A6B0C47}"/>
    <cellStyle name="Normal 3" xfId="6" xr:uid="{04CD78F1-E294-4E31-B94D-024E0D48D9D8}"/>
    <cellStyle name="Normal 4" xfId="4" xr:uid="{5BB7CC10-DF2D-447E-91E4-2FC04FA11E47}"/>
    <cellStyle name="Normal 5" xfId="5" xr:uid="{64BD60AE-6781-4A40-BBC2-137456A91A2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5" Type="http://schemas.openxmlformats.org/officeDocument/2006/relationships/image" Target="../media/image5.emf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0</xdr:row>
      <xdr:rowOff>0</xdr:rowOff>
    </xdr:from>
    <xdr:to>
      <xdr:col>10</xdr:col>
      <xdr:colOff>104775</xdr:colOff>
      <xdr:row>3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9D16404-3A67-4F80-8A05-F9BB8F17CBD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1713" t="2853" r="4628" b="86782"/>
        <a:stretch/>
      </xdr:blipFill>
      <xdr:spPr>
        <a:xfrm>
          <a:off x="10953750" y="0"/>
          <a:ext cx="1057275" cy="838200"/>
        </a:xfrm>
        <a:prstGeom prst="rect">
          <a:avLst/>
        </a:prstGeom>
      </xdr:spPr>
    </xdr:pic>
    <xdr:clientData/>
  </xdr:twoCellAnchor>
  <xdr:oneCellAnchor>
    <xdr:from>
      <xdr:col>9</xdr:col>
      <xdr:colOff>142875</xdr:colOff>
      <xdr:row>44</xdr:row>
      <xdr:rowOff>38101</xdr:rowOff>
    </xdr:from>
    <xdr:ext cx="1057275" cy="895350"/>
    <xdr:pic>
      <xdr:nvPicPr>
        <xdr:cNvPr id="15" name="Imagen 14">
          <a:extLst>
            <a:ext uri="{FF2B5EF4-FFF2-40B4-BE49-F238E27FC236}">
              <a16:creationId xmlns:a16="http://schemas.microsoft.com/office/drawing/2014/main" id="{6705A0FE-929F-49E7-A3DB-D979ED4CB7A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1713" t="2853" r="4628" b="86782"/>
        <a:stretch/>
      </xdr:blipFill>
      <xdr:spPr>
        <a:xfrm>
          <a:off x="11696700" y="11106151"/>
          <a:ext cx="1057275" cy="895350"/>
        </a:xfrm>
        <a:prstGeom prst="rect">
          <a:avLst/>
        </a:prstGeom>
      </xdr:spPr>
    </xdr:pic>
    <xdr:clientData/>
  </xdr:oneCellAnchor>
  <xdr:twoCellAnchor editAs="oneCell">
    <xdr:from>
      <xdr:col>0</xdr:col>
      <xdr:colOff>1</xdr:colOff>
      <xdr:row>0</xdr:row>
      <xdr:rowOff>1</xdr:rowOff>
    </xdr:from>
    <xdr:to>
      <xdr:col>2</xdr:col>
      <xdr:colOff>628651</xdr:colOff>
      <xdr:row>2</xdr:row>
      <xdr:rowOff>266701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2BB18D9-84AC-BC5F-9658-2B0368E02C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"/>
          <a:ext cx="2152650" cy="6477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</xdr:colOff>
      <xdr:row>46</xdr:row>
      <xdr:rowOff>1</xdr:rowOff>
    </xdr:from>
    <xdr:to>
      <xdr:col>2</xdr:col>
      <xdr:colOff>647701</xdr:colOff>
      <xdr:row>48</xdr:row>
      <xdr:rowOff>76201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C44BB1AE-3017-E689-779A-83AB78D19E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1449051"/>
          <a:ext cx="2171700" cy="7048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142875</xdr:colOff>
      <xdr:row>94</xdr:row>
      <xdr:rowOff>47625</xdr:rowOff>
    </xdr:from>
    <xdr:to>
      <xdr:col>8</xdr:col>
      <xdr:colOff>908050</xdr:colOff>
      <xdr:row>98</xdr:row>
      <xdr:rowOff>28575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95374D32-C03A-4653-A099-F51DED5218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86750" y="21802725"/>
          <a:ext cx="765175" cy="742950"/>
        </a:xfrm>
        <a:prstGeom prst="rect">
          <a:avLst/>
        </a:prstGeom>
      </xdr:spPr>
    </xdr:pic>
    <xdr:clientData/>
  </xdr:twoCellAnchor>
  <xdr:twoCellAnchor editAs="oneCell">
    <xdr:from>
      <xdr:col>1</xdr:col>
      <xdr:colOff>552450</xdr:colOff>
      <xdr:row>94</xdr:row>
      <xdr:rowOff>114300</xdr:rowOff>
    </xdr:from>
    <xdr:to>
      <xdr:col>4</xdr:col>
      <xdr:colOff>561975</xdr:colOff>
      <xdr:row>98</xdr:row>
      <xdr:rowOff>85725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9546E166-19CA-46C4-843D-2DB637748A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4450" y="21869400"/>
          <a:ext cx="2486025" cy="7334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1ED725-8CF0-465B-A2C4-B13E90674DB7}">
  <dimension ref="A1:L113"/>
  <sheetViews>
    <sheetView tabSelected="1" topLeftCell="A107" workbookViewId="0">
      <selection sqref="A1:L110"/>
    </sheetView>
  </sheetViews>
  <sheetFormatPr baseColWidth="10" defaultRowHeight="15" x14ac:dyDescent="0.25"/>
  <cols>
    <col min="3" max="3" width="13" customWidth="1"/>
    <col min="4" max="4" width="12.7109375" customWidth="1"/>
    <col min="5" max="5" width="18" customWidth="1"/>
    <col min="6" max="6" width="13.85546875" customWidth="1"/>
    <col min="7" max="7" width="28.28515625" customWidth="1"/>
    <col min="8" max="8" width="13.42578125" customWidth="1"/>
    <col min="9" max="9" width="14.42578125" customWidth="1"/>
    <col min="10" max="11" width="14.28515625" customWidth="1"/>
    <col min="12" max="12" width="13.28515625" customWidth="1"/>
  </cols>
  <sheetData>
    <row r="1" spans="1:12" x14ac:dyDescent="0.25">
      <c r="D1" s="87" t="s">
        <v>0</v>
      </c>
      <c r="E1" s="87"/>
      <c r="F1" s="87"/>
      <c r="G1" s="87"/>
      <c r="H1" s="87"/>
      <c r="I1" s="87"/>
    </row>
    <row r="2" spans="1:12" x14ac:dyDescent="0.25">
      <c r="D2" s="87" t="s">
        <v>13</v>
      </c>
      <c r="E2" s="87"/>
      <c r="F2" s="87"/>
      <c r="G2" s="87"/>
      <c r="H2" s="87"/>
      <c r="I2" s="87"/>
    </row>
    <row r="3" spans="1:12" ht="34.5" customHeight="1" x14ac:dyDescent="0.25">
      <c r="D3" s="88" t="s">
        <v>14</v>
      </c>
      <c r="E3" s="88"/>
      <c r="F3" s="88"/>
      <c r="G3" s="88"/>
      <c r="H3" s="88"/>
      <c r="I3" s="88"/>
    </row>
    <row r="5" spans="1:12" x14ac:dyDescent="0.25">
      <c r="A5" s="81" t="s">
        <v>48</v>
      </c>
      <c r="B5" s="81"/>
      <c r="C5" s="81"/>
      <c r="D5" s="81"/>
      <c r="E5" s="81"/>
      <c r="F5" s="81"/>
      <c r="G5" s="81"/>
      <c r="H5" s="81"/>
      <c r="I5" s="81"/>
      <c r="J5" s="81"/>
      <c r="K5" s="81"/>
      <c r="L5" s="81"/>
    </row>
    <row r="6" spans="1:12" x14ac:dyDescent="0.25">
      <c r="A6" s="81" t="s">
        <v>18</v>
      </c>
      <c r="B6" s="81"/>
      <c r="C6" s="81"/>
      <c r="D6" s="81"/>
      <c r="E6" s="81"/>
      <c r="F6" s="81"/>
      <c r="G6" s="81"/>
      <c r="H6" s="81"/>
      <c r="I6" s="81"/>
      <c r="J6" s="81"/>
      <c r="K6" s="81"/>
      <c r="L6" s="81"/>
    </row>
    <row r="7" spans="1:12" ht="37.5" customHeight="1" x14ac:dyDescent="0.25">
      <c r="A7" s="38" t="s">
        <v>1</v>
      </c>
      <c r="B7" s="6" t="s">
        <v>2</v>
      </c>
      <c r="C7" s="6" t="s">
        <v>3</v>
      </c>
      <c r="D7" s="6" t="s">
        <v>4</v>
      </c>
      <c r="E7" s="6" t="s">
        <v>5</v>
      </c>
      <c r="F7" s="6" t="s">
        <v>6</v>
      </c>
      <c r="G7" s="6" t="s">
        <v>7</v>
      </c>
      <c r="H7" s="22" t="s">
        <v>36</v>
      </c>
      <c r="I7" s="6" t="s">
        <v>9</v>
      </c>
      <c r="J7" s="6" t="s">
        <v>10</v>
      </c>
      <c r="K7" s="6" t="s">
        <v>11</v>
      </c>
      <c r="L7" s="6" t="s">
        <v>12</v>
      </c>
    </row>
    <row r="8" spans="1:12" ht="24" x14ac:dyDescent="0.25">
      <c r="A8" s="19">
        <v>1</v>
      </c>
      <c r="B8" s="19">
        <v>6373</v>
      </c>
      <c r="C8" s="65">
        <v>46118</v>
      </c>
      <c r="D8" s="19" t="s">
        <v>49</v>
      </c>
      <c r="E8" s="19">
        <v>7243</v>
      </c>
      <c r="F8" s="65">
        <v>46113</v>
      </c>
      <c r="G8" s="30" t="s">
        <v>50</v>
      </c>
      <c r="H8" s="69">
        <v>3000</v>
      </c>
      <c r="I8" s="19" t="s">
        <v>51</v>
      </c>
      <c r="J8" s="72" t="s">
        <v>52</v>
      </c>
      <c r="K8" s="19" t="s">
        <v>53</v>
      </c>
      <c r="L8" s="65">
        <v>46118</v>
      </c>
    </row>
    <row r="9" spans="1:12" ht="57" x14ac:dyDescent="0.25">
      <c r="A9" s="93">
        <v>2</v>
      </c>
      <c r="B9" s="63">
        <v>6374</v>
      </c>
      <c r="C9" s="65">
        <v>46119</v>
      </c>
      <c r="D9" s="63" t="s">
        <v>54</v>
      </c>
      <c r="E9" s="19"/>
      <c r="F9" s="65"/>
      <c r="G9" s="68" t="s">
        <v>55</v>
      </c>
      <c r="H9" s="66">
        <v>10000</v>
      </c>
      <c r="I9" s="70" t="s">
        <v>56</v>
      </c>
      <c r="J9" s="19"/>
      <c r="K9" s="19" t="s">
        <v>57</v>
      </c>
      <c r="L9" s="65">
        <v>45856</v>
      </c>
    </row>
    <row r="10" spans="1:12" ht="24" x14ac:dyDescent="0.25">
      <c r="A10" s="93">
        <v>3</v>
      </c>
      <c r="B10" s="63">
        <v>6375</v>
      </c>
      <c r="C10" s="65">
        <v>46120</v>
      </c>
      <c r="D10" s="63" t="s">
        <v>58</v>
      </c>
      <c r="E10" s="19">
        <v>7258</v>
      </c>
      <c r="F10" s="65">
        <v>46028</v>
      </c>
      <c r="G10" s="30" t="s">
        <v>59</v>
      </c>
      <c r="H10" s="66">
        <v>10000</v>
      </c>
      <c r="I10" s="70" t="s">
        <v>60</v>
      </c>
      <c r="J10" s="19" t="s">
        <v>61</v>
      </c>
      <c r="K10" s="19" t="s">
        <v>62</v>
      </c>
      <c r="L10" s="65">
        <v>46120</v>
      </c>
    </row>
    <row r="11" spans="1:12" ht="49.5" customHeight="1" x14ac:dyDescent="0.25">
      <c r="A11" s="19">
        <v>4</v>
      </c>
      <c r="B11" s="63">
        <v>6376</v>
      </c>
      <c r="C11" s="65">
        <v>46120</v>
      </c>
      <c r="D11" s="63" t="s">
        <v>63</v>
      </c>
      <c r="E11" s="19">
        <v>7378</v>
      </c>
      <c r="F11" s="65">
        <v>46113</v>
      </c>
      <c r="G11" s="73" t="s">
        <v>64</v>
      </c>
      <c r="H11" s="66">
        <v>10000</v>
      </c>
      <c r="I11" s="70" t="s">
        <v>65</v>
      </c>
      <c r="J11" s="19" t="s">
        <v>66</v>
      </c>
      <c r="K11" s="19" t="s">
        <v>67</v>
      </c>
      <c r="L11" s="65">
        <v>46119</v>
      </c>
    </row>
    <row r="12" spans="1:12" ht="32.25" customHeight="1" x14ac:dyDescent="0.25">
      <c r="A12" s="64">
        <v>5</v>
      </c>
      <c r="B12" s="63">
        <v>6377</v>
      </c>
      <c r="C12" s="65">
        <v>46125</v>
      </c>
      <c r="D12" s="63" t="s">
        <v>68</v>
      </c>
      <c r="E12" s="19">
        <v>7249</v>
      </c>
      <c r="F12" s="65">
        <v>46116</v>
      </c>
      <c r="G12" s="71" t="s">
        <v>46</v>
      </c>
      <c r="H12" s="66">
        <v>10000</v>
      </c>
      <c r="I12" s="19" t="s">
        <v>69</v>
      </c>
      <c r="J12" s="19" t="s">
        <v>70</v>
      </c>
      <c r="K12" s="19" t="s">
        <v>71</v>
      </c>
      <c r="L12" s="65">
        <v>46125</v>
      </c>
    </row>
    <row r="13" spans="1:12" ht="24.75" x14ac:dyDescent="0.25">
      <c r="A13" s="64">
        <v>6</v>
      </c>
      <c r="B13" s="63">
        <v>6381</v>
      </c>
      <c r="C13" s="65">
        <v>46126</v>
      </c>
      <c r="D13" s="63" t="s">
        <v>72</v>
      </c>
      <c r="E13" s="19">
        <v>7420</v>
      </c>
      <c r="F13" s="65"/>
      <c r="G13" s="71" t="s">
        <v>73</v>
      </c>
      <c r="H13" s="66">
        <v>2500</v>
      </c>
      <c r="I13" s="94" t="s">
        <v>74</v>
      </c>
      <c r="J13" s="19" t="s">
        <v>75</v>
      </c>
      <c r="K13" s="19" t="s">
        <v>76</v>
      </c>
      <c r="L13" s="65">
        <v>46125</v>
      </c>
    </row>
    <row r="14" spans="1:12" ht="57" x14ac:dyDescent="0.25">
      <c r="A14" s="64">
        <v>7</v>
      </c>
      <c r="B14" s="63">
        <v>6382</v>
      </c>
      <c r="C14" s="65">
        <v>46127</v>
      </c>
      <c r="D14" s="63"/>
      <c r="E14" s="19"/>
      <c r="F14" s="65"/>
      <c r="G14" s="68" t="s">
        <v>77</v>
      </c>
      <c r="H14" s="66">
        <v>10000</v>
      </c>
      <c r="I14" s="94" t="s">
        <v>78</v>
      </c>
      <c r="J14" s="19"/>
      <c r="K14" s="19" t="s">
        <v>79</v>
      </c>
      <c r="L14" s="65">
        <v>46048</v>
      </c>
    </row>
    <row r="15" spans="1:12" ht="23.25" x14ac:dyDescent="0.25">
      <c r="A15" s="64">
        <v>8</v>
      </c>
      <c r="B15" s="63">
        <v>6383</v>
      </c>
      <c r="C15" s="65">
        <v>46127</v>
      </c>
      <c r="D15" s="63" t="s">
        <v>105</v>
      </c>
      <c r="E15" s="19">
        <v>7373</v>
      </c>
      <c r="F15" s="65">
        <v>46113</v>
      </c>
      <c r="G15" s="68" t="s">
        <v>106</v>
      </c>
      <c r="H15" s="66">
        <v>3000</v>
      </c>
      <c r="I15" s="94" t="s">
        <v>107</v>
      </c>
      <c r="J15" s="19" t="s">
        <v>108</v>
      </c>
      <c r="K15" s="19" t="s">
        <v>109</v>
      </c>
      <c r="L15" s="65">
        <v>46126</v>
      </c>
    </row>
    <row r="16" spans="1:12" ht="30.75" customHeight="1" x14ac:dyDescent="0.25">
      <c r="A16" s="64">
        <v>9</v>
      </c>
      <c r="B16" s="63">
        <v>6384</v>
      </c>
      <c r="C16" s="65">
        <v>46127</v>
      </c>
      <c r="D16" s="63" t="s">
        <v>80</v>
      </c>
      <c r="E16" s="19">
        <v>7380</v>
      </c>
      <c r="F16" s="65">
        <v>46114</v>
      </c>
      <c r="G16" s="30" t="s">
        <v>50</v>
      </c>
      <c r="H16" s="66">
        <v>3000</v>
      </c>
      <c r="I16" s="94" t="s">
        <v>81</v>
      </c>
      <c r="J16" s="19" t="s">
        <v>82</v>
      </c>
      <c r="K16" s="19" t="s">
        <v>83</v>
      </c>
      <c r="L16" s="65">
        <v>46125</v>
      </c>
    </row>
    <row r="17" spans="1:12" ht="22.5" x14ac:dyDescent="0.25">
      <c r="A17" s="64">
        <v>10</v>
      </c>
      <c r="B17" s="63">
        <v>6385</v>
      </c>
      <c r="C17" s="65">
        <v>46129</v>
      </c>
      <c r="D17" s="63" t="s">
        <v>84</v>
      </c>
      <c r="E17" s="19">
        <v>6364</v>
      </c>
      <c r="F17" s="65">
        <v>45468</v>
      </c>
      <c r="G17" s="71" t="s">
        <v>85</v>
      </c>
      <c r="H17" s="66">
        <v>1000</v>
      </c>
      <c r="I17" s="94" t="s">
        <v>86</v>
      </c>
      <c r="J17" s="19" t="s">
        <v>87</v>
      </c>
      <c r="K17" s="19" t="s">
        <v>88</v>
      </c>
      <c r="L17" s="65">
        <v>46129</v>
      </c>
    </row>
    <row r="18" spans="1:12" ht="22.5" x14ac:dyDescent="0.25">
      <c r="A18" s="64">
        <v>11</v>
      </c>
      <c r="B18" s="63">
        <v>6388</v>
      </c>
      <c r="C18" s="65">
        <v>46139</v>
      </c>
      <c r="D18" s="63" t="s">
        <v>89</v>
      </c>
      <c r="E18" s="19">
        <v>2167</v>
      </c>
      <c r="F18" s="65">
        <v>42690</v>
      </c>
      <c r="G18" s="68" t="s">
        <v>90</v>
      </c>
      <c r="H18" s="66">
        <v>3000</v>
      </c>
      <c r="I18" s="94" t="s">
        <v>91</v>
      </c>
      <c r="J18" s="19" t="s">
        <v>92</v>
      </c>
      <c r="K18" s="19" t="s">
        <v>93</v>
      </c>
      <c r="L18" s="65">
        <v>46135</v>
      </c>
    </row>
    <row r="19" spans="1:12" ht="27" customHeight="1" x14ac:dyDescent="0.25">
      <c r="A19" s="64">
        <v>12</v>
      </c>
      <c r="B19" s="63">
        <v>6391</v>
      </c>
      <c r="C19" s="65">
        <v>46140</v>
      </c>
      <c r="D19" s="63" t="s">
        <v>94</v>
      </c>
      <c r="E19" s="19">
        <v>7423</v>
      </c>
      <c r="F19" s="65">
        <v>46114</v>
      </c>
      <c r="G19" s="71" t="s">
        <v>95</v>
      </c>
      <c r="H19" s="66">
        <v>25000</v>
      </c>
      <c r="I19" s="94" t="s">
        <v>96</v>
      </c>
      <c r="J19" s="19" t="s">
        <v>97</v>
      </c>
      <c r="K19" s="19" t="s">
        <v>98</v>
      </c>
      <c r="L19" s="65">
        <v>46139</v>
      </c>
    </row>
    <row r="20" spans="1:12" ht="57" x14ac:dyDescent="0.25">
      <c r="A20" s="64">
        <v>13</v>
      </c>
      <c r="B20" s="63">
        <v>6392</v>
      </c>
      <c r="C20" s="65">
        <v>46125</v>
      </c>
      <c r="D20" s="63" t="s">
        <v>68</v>
      </c>
      <c r="E20" s="19"/>
      <c r="F20" s="65"/>
      <c r="G20" s="68" t="s">
        <v>99</v>
      </c>
      <c r="H20" s="66">
        <v>10000</v>
      </c>
      <c r="I20" s="94" t="s">
        <v>69</v>
      </c>
      <c r="J20" s="19"/>
      <c r="K20" s="19" t="s">
        <v>100</v>
      </c>
      <c r="L20" s="65">
        <v>46125</v>
      </c>
    </row>
    <row r="21" spans="1:12" ht="15.75" thickBot="1" x14ac:dyDescent="0.3">
      <c r="A21" s="89" t="s">
        <v>37</v>
      </c>
      <c r="B21" s="89"/>
      <c r="C21" s="89"/>
      <c r="D21" s="89"/>
      <c r="E21" s="89"/>
      <c r="F21" s="89"/>
      <c r="G21" s="89"/>
      <c r="H21" s="67">
        <f>SUM(H8:H20)</f>
        <v>100500</v>
      </c>
      <c r="I21" s="49"/>
      <c r="J21" s="50"/>
      <c r="K21" s="50"/>
      <c r="L21" s="49"/>
    </row>
    <row r="22" spans="1:12" x14ac:dyDescent="0.25">
      <c r="A22" s="51"/>
      <c r="B22" s="51"/>
      <c r="C22" s="51"/>
      <c r="D22" s="51"/>
      <c r="E22" s="51"/>
      <c r="F22" s="51"/>
      <c r="G22" s="51"/>
      <c r="H22" s="52"/>
      <c r="I22" s="53"/>
      <c r="J22" s="54"/>
      <c r="K22" s="54"/>
      <c r="L22" s="53"/>
    </row>
    <row r="23" spans="1:12" x14ac:dyDescent="0.25">
      <c r="A23" s="51"/>
      <c r="B23" s="51"/>
      <c r="C23" s="51"/>
      <c r="D23" s="51"/>
      <c r="E23" s="51"/>
      <c r="F23" s="51"/>
      <c r="G23" s="51"/>
      <c r="H23" s="52"/>
      <c r="I23" s="53"/>
      <c r="J23" s="54"/>
      <c r="K23" s="54"/>
      <c r="L23" s="53"/>
    </row>
    <row r="24" spans="1:12" x14ac:dyDescent="0.25">
      <c r="A24" t="s">
        <v>110</v>
      </c>
      <c r="H24" s="46"/>
    </row>
    <row r="25" spans="1:12" x14ac:dyDescent="0.25">
      <c r="A25" s="51"/>
      <c r="B25" s="51"/>
      <c r="C25" s="51"/>
      <c r="D25" s="51"/>
      <c r="E25" s="51"/>
      <c r="F25" s="51"/>
      <c r="G25" s="51"/>
      <c r="H25" s="52"/>
      <c r="I25" s="53"/>
      <c r="J25" s="54"/>
      <c r="K25" s="54"/>
      <c r="L25" s="53"/>
    </row>
    <row r="26" spans="1:12" ht="18.75" x14ac:dyDescent="0.3">
      <c r="A26" s="15"/>
      <c r="B26" s="15"/>
      <c r="C26" s="15"/>
      <c r="D26" s="15"/>
      <c r="E26" s="15"/>
      <c r="F26" s="15"/>
      <c r="G26" s="15"/>
      <c r="H26" s="16"/>
      <c r="I26" s="17"/>
      <c r="J26" s="18"/>
      <c r="K26" s="18"/>
      <c r="L26" s="14"/>
    </row>
    <row r="27" spans="1:12" x14ac:dyDescent="0.25">
      <c r="A27" s="81" t="s">
        <v>102</v>
      </c>
      <c r="B27" s="81"/>
      <c r="C27" s="81"/>
      <c r="D27" s="81"/>
      <c r="E27" s="81"/>
      <c r="F27" s="81"/>
      <c r="G27" s="81"/>
      <c r="H27" s="81"/>
      <c r="I27" s="81"/>
      <c r="J27" s="81"/>
      <c r="K27" s="81"/>
      <c r="L27" s="81"/>
    </row>
    <row r="28" spans="1:12" x14ac:dyDescent="0.25">
      <c r="A28" s="81" t="s">
        <v>17</v>
      </c>
      <c r="B28" s="81"/>
      <c r="C28" s="81"/>
      <c r="D28" s="81"/>
      <c r="E28" s="81"/>
      <c r="F28" s="81"/>
      <c r="G28" s="81"/>
      <c r="H28" s="81"/>
      <c r="I28" s="81"/>
      <c r="J28" s="81"/>
      <c r="K28" s="81"/>
      <c r="L28" s="81"/>
    </row>
    <row r="29" spans="1:12" ht="18.75" x14ac:dyDescent="0.3">
      <c r="A29" s="1" t="s">
        <v>3</v>
      </c>
      <c r="B29" s="1" t="s">
        <v>19</v>
      </c>
      <c r="C29" s="2" t="s">
        <v>15</v>
      </c>
      <c r="D29" s="83" t="s">
        <v>20</v>
      </c>
      <c r="E29" s="83"/>
      <c r="L29" s="5"/>
    </row>
    <row r="30" spans="1:12" ht="37.5" customHeight="1" x14ac:dyDescent="0.25">
      <c r="A30" s="7">
        <v>46142</v>
      </c>
      <c r="B30" s="9">
        <v>41672</v>
      </c>
      <c r="C30" s="8">
        <v>2.02</v>
      </c>
      <c r="D30" s="84" t="s">
        <v>101</v>
      </c>
      <c r="E30" s="84"/>
    </row>
    <row r="31" spans="1:12" x14ac:dyDescent="0.25">
      <c r="A31" s="82" t="s">
        <v>16</v>
      </c>
      <c r="B31" s="82"/>
      <c r="C31" s="3">
        <f>+C30</f>
        <v>2.02</v>
      </c>
      <c r="D31" s="85" t="s">
        <v>35</v>
      </c>
      <c r="E31" s="85"/>
    </row>
    <row r="32" spans="1:12" x14ac:dyDescent="0.25">
      <c r="A32" s="40"/>
      <c r="B32" s="40"/>
      <c r="C32" s="41"/>
      <c r="D32" s="42"/>
      <c r="E32" s="42"/>
    </row>
    <row r="33" spans="1:9" x14ac:dyDescent="0.25">
      <c r="A33" s="40"/>
      <c r="B33" s="40"/>
      <c r="C33" s="41"/>
      <c r="D33" s="42"/>
      <c r="E33" s="42"/>
    </row>
    <row r="34" spans="1:9" x14ac:dyDescent="0.25">
      <c r="A34" s="40"/>
      <c r="B34" s="40"/>
      <c r="C34" s="41"/>
      <c r="D34" s="42"/>
      <c r="E34" s="42"/>
    </row>
    <row r="35" spans="1:9" x14ac:dyDescent="0.25">
      <c r="A35" s="40"/>
      <c r="B35" s="40"/>
      <c r="C35" s="41"/>
      <c r="D35" s="42"/>
      <c r="E35" s="42"/>
    </row>
    <row r="36" spans="1:9" x14ac:dyDescent="0.25">
      <c r="A36" s="40"/>
      <c r="B36" s="40"/>
      <c r="C36" s="41"/>
      <c r="D36" s="42"/>
      <c r="E36" s="42"/>
    </row>
    <row r="37" spans="1:9" x14ac:dyDescent="0.25">
      <c r="A37" s="40"/>
      <c r="B37" s="40"/>
      <c r="C37" s="41"/>
      <c r="D37" s="42"/>
      <c r="E37" s="42"/>
    </row>
    <row r="38" spans="1:9" x14ac:dyDescent="0.25">
      <c r="A38" s="40"/>
      <c r="B38" s="40"/>
      <c r="C38" s="41"/>
      <c r="D38" s="42"/>
      <c r="E38" s="42"/>
    </row>
    <row r="39" spans="1:9" x14ac:dyDescent="0.25">
      <c r="A39" s="40"/>
      <c r="B39" s="40"/>
      <c r="C39" s="41"/>
      <c r="D39" s="42"/>
      <c r="E39" s="42"/>
    </row>
    <row r="40" spans="1:9" x14ac:dyDescent="0.25">
      <c r="A40" s="40"/>
      <c r="B40" s="40"/>
      <c r="C40" s="41"/>
      <c r="D40" s="42"/>
      <c r="E40" s="42"/>
    </row>
    <row r="41" spans="1:9" x14ac:dyDescent="0.25">
      <c r="A41" s="40"/>
      <c r="B41" s="40"/>
      <c r="C41" s="41"/>
      <c r="D41" s="42"/>
      <c r="E41" s="42"/>
    </row>
    <row r="42" spans="1:9" x14ac:dyDescent="0.25">
      <c r="A42" s="40"/>
      <c r="B42" s="40"/>
      <c r="C42" s="41"/>
      <c r="D42" s="42"/>
      <c r="E42" s="42"/>
    </row>
    <row r="43" spans="1:9" x14ac:dyDescent="0.25">
      <c r="A43" s="40"/>
      <c r="B43" s="40"/>
      <c r="C43" s="41"/>
      <c r="D43" s="42"/>
      <c r="E43" s="42"/>
    </row>
    <row r="44" spans="1:9" x14ac:dyDescent="0.25">
      <c r="A44" s="10"/>
      <c r="B44" s="10"/>
      <c r="C44" s="11"/>
      <c r="D44" s="12"/>
      <c r="E44" s="12"/>
    </row>
    <row r="45" spans="1:9" x14ac:dyDescent="0.25">
      <c r="A45" s="10"/>
      <c r="B45" s="10"/>
      <c r="C45" s="11"/>
      <c r="D45" s="12"/>
      <c r="E45" s="12"/>
    </row>
    <row r="46" spans="1:9" x14ac:dyDescent="0.25">
      <c r="D46" s="87" t="s">
        <v>0</v>
      </c>
      <c r="E46" s="87"/>
      <c r="F46" s="87"/>
      <c r="G46" s="87"/>
      <c r="H46" s="87"/>
      <c r="I46" s="87"/>
    </row>
    <row r="47" spans="1:9" x14ac:dyDescent="0.25">
      <c r="D47" s="87" t="s">
        <v>13</v>
      </c>
      <c r="E47" s="87"/>
      <c r="F47" s="87"/>
      <c r="G47" s="87"/>
      <c r="H47" s="87"/>
      <c r="I47" s="87"/>
    </row>
    <row r="48" spans="1:9" ht="34.5" customHeight="1" x14ac:dyDescent="0.25">
      <c r="D48" s="88" t="s">
        <v>14</v>
      </c>
      <c r="E48" s="88"/>
      <c r="F48" s="88"/>
      <c r="G48" s="88"/>
      <c r="H48" s="88"/>
      <c r="I48" s="88"/>
    </row>
    <row r="50" spans="2:12" x14ac:dyDescent="0.25">
      <c r="D50" s="86" t="s">
        <v>21</v>
      </c>
      <c r="E50" s="86"/>
      <c r="F50" s="86"/>
      <c r="G50" s="86"/>
      <c r="H50" s="86"/>
      <c r="I50" s="86"/>
    </row>
    <row r="51" spans="2:12" x14ac:dyDescent="0.25">
      <c r="D51" s="86" t="s">
        <v>103</v>
      </c>
      <c r="E51" s="86"/>
      <c r="F51" s="86"/>
      <c r="G51" s="86"/>
      <c r="H51" s="86"/>
      <c r="I51" s="86"/>
    </row>
    <row r="52" spans="2:12" x14ac:dyDescent="0.25">
      <c r="D52" s="86" t="s">
        <v>22</v>
      </c>
      <c r="E52" s="86"/>
      <c r="F52" s="86"/>
      <c r="G52" s="86"/>
      <c r="H52" s="86"/>
      <c r="I52" s="86"/>
    </row>
    <row r="54" spans="2:12" x14ac:dyDescent="0.25">
      <c r="B54" s="90" t="s">
        <v>104</v>
      </c>
      <c r="C54" s="91"/>
      <c r="D54" s="91"/>
      <c r="E54" s="91"/>
      <c r="F54" s="91"/>
      <c r="G54" s="91"/>
      <c r="H54" s="91"/>
      <c r="I54" s="91"/>
      <c r="J54" s="92"/>
      <c r="K54" s="61"/>
    </row>
    <row r="55" spans="2:12" ht="30" x14ac:dyDescent="0.25">
      <c r="B55" s="24" t="s">
        <v>23</v>
      </c>
      <c r="C55" s="23" t="s">
        <v>39</v>
      </c>
      <c r="D55" s="25" t="s">
        <v>24</v>
      </c>
      <c r="E55" s="25" t="s">
        <v>25</v>
      </c>
      <c r="F55" s="25" t="s">
        <v>26</v>
      </c>
      <c r="G55" s="25" t="s">
        <v>38</v>
      </c>
      <c r="H55" s="25" t="s">
        <v>27</v>
      </c>
      <c r="I55" s="25" t="s">
        <v>28</v>
      </c>
      <c r="J55" s="25" t="s">
        <v>43</v>
      </c>
      <c r="K55" s="25" t="s">
        <v>44</v>
      </c>
      <c r="L55" s="4" t="s">
        <v>29</v>
      </c>
    </row>
    <row r="56" spans="2:12" ht="45" x14ac:dyDescent="0.25">
      <c r="B56" s="24">
        <v>1</v>
      </c>
      <c r="C56" s="23" t="s">
        <v>30</v>
      </c>
      <c r="D56" s="13" t="s">
        <v>31</v>
      </c>
      <c r="E56" s="19" t="s">
        <v>32</v>
      </c>
      <c r="F56" s="27">
        <v>24565.19</v>
      </c>
      <c r="G56" s="26">
        <v>2.02</v>
      </c>
      <c r="H56" s="20">
        <v>0</v>
      </c>
      <c r="I56" s="21">
        <f>F56+G56-H56</f>
        <v>24567.21</v>
      </c>
      <c r="J56" s="47"/>
      <c r="K56" s="47"/>
      <c r="L56" s="55">
        <v>24567.21</v>
      </c>
    </row>
    <row r="57" spans="2:12" ht="45" x14ac:dyDescent="0.25">
      <c r="B57" s="24">
        <v>2</v>
      </c>
      <c r="C57" s="23" t="s">
        <v>30</v>
      </c>
      <c r="D57" s="13" t="s">
        <v>33</v>
      </c>
      <c r="E57" s="19" t="s">
        <v>34</v>
      </c>
      <c r="F57" s="27">
        <v>384000</v>
      </c>
      <c r="G57" s="26">
        <v>100500</v>
      </c>
      <c r="H57" s="20">
        <v>384000</v>
      </c>
      <c r="I57" s="21">
        <f>F57+G57-H57</f>
        <v>100500</v>
      </c>
      <c r="J57" s="21">
        <v>105000</v>
      </c>
      <c r="K57" s="21"/>
      <c r="L57" s="55">
        <f>I57+J57</f>
        <v>205500</v>
      </c>
    </row>
    <row r="58" spans="2:12" x14ac:dyDescent="0.25">
      <c r="B58" s="78" t="s">
        <v>8</v>
      </c>
      <c r="C58" s="79"/>
      <c r="D58" s="79"/>
      <c r="E58" s="80"/>
      <c r="F58" s="58">
        <f t="shared" ref="F58:L58" si="0">SUM(F56:F57)</f>
        <v>408565.19</v>
      </c>
      <c r="G58" s="58">
        <f t="shared" si="0"/>
        <v>100502.02</v>
      </c>
      <c r="H58" s="59">
        <f t="shared" si="0"/>
        <v>384000</v>
      </c>
      <c r="I58" s="60">
        <f t="shared" si="0"/>
        <v>125067.20999999999</v>
      </c>
      <c r="J58" s="56">
        <f t="shared" si="0"/>
        <v>105000</v>
      </c>
      <c r="K58" s="62">
        <f t="shared" si="0"/>
        <v>0</v>
      </c>
      <c r="L58" s="57">
        <f t="shared" si="0"/>
        <v>230067.21</v>
      </c>
    </row>
    <row r="59" spans="2:12" x14ac:dyDescent="0.25">
      <c r="B59" s="43"/>
      <c r="C59" s="43"/>
      <c r="D59" s="43"/>
      <c r="E59" s="43"/>
      <c r="F59" s="44"/>
      <c r="G59" s="44"/>
      <c r="H59" s="45"/>
      <c r="I59" s="45"/>
      <c r="J59" s="39"/>
      <c r="K59" s="39"/>
    </row>
    <row r="60" spans="2:12" x14ac:dyDescent="0.25">
      <c r="B60" s="43"/>
      <c r="C60" s="43"/>
      <c r="D60" s="43"/>
      <c r="E60" s="43"/>
      <c r="F60" s="44"/>
      <c r="G60" s="44"/>
      <c r="H60" s="45"/>
      <c r="I60" s="45"/>
      <c r="J60" s="39"/>
      <c r="K60" s="39"/>
    </row>
    <row r="61" spans="2:12" x14ac:dyDescent="0.25">
      <c r="B61" s="43"/>
      <c r="C61" s="43"/>
      <c r="D61" s="43"/>
      <c r="E61" s="43"/>
      <c r="F61" s="44"/>
      <c r="G61" s="44"/>
      <c r="H61" s="45"/>
      <c r="I61" s="45"/>
      <c r="J61" s="39"/>
      <c r="K61" s="39"/>
    </row>
    <row r="62" spans="2:12" x14ac:dyDescent="0.25">
      <c r="B62" s="43"/>
      <c r="C62" s="43"/>
      <c r="D62" s="43"/>
      <c r="E62" s="43"/>
      <c r="F62" s="44"/>
      <c r="G62" s="44"/>
      <c r="H62" s="45"/>
      <c r="I62" s="45"/>
      <c r="J62" s="39"/>
      <c r="K62" s="39"/>
    </row>
    <row r="63" spans="2:12" x14ac:dyDescent="0.25">
      <c r="B63" s="43"/>
      <c r="C63" s="43"/>
      <c r="D63" s="43"/>
      <c r="E63" s="43"/>
      <c r="F63" s="44"/>
      <c r="G63" s="44"/>
      <c r="H63" s="45"/>
      <c r="I63" s="45"/>
      <c r="J63" s="39"/>
      <c r="K63" s="39"/>
    </row>
    <row r="64" spans="2:12" x14ac:dyDescent="0.25">
      <c r="B64" s="43"/>
      <c r="C64" s="43"/>
      <c r="D64" s="43"/>
      <c r="E64" s="43"/>
      <c r="F64" s="44"/>
      <c r="G64" s="44"/>
      <c r="H64" s="45"/>
      <c r="I64" s="45"/>
      <c r="J64" s="39"/>
      <c r="K64" s="39"/>
    </row>
    <row r="65" spans="2:11" x14ac:dyDescent="0.25">
      <c r="B65" s="43"/>
      <c r="C65" s="43"/>
      <c r="D65" s="43"/>
      <c r="E65" s="43"/>
      <c r="F65" s="44"/>
      <c r="G65" s="44"/>
      <c r="H65" s="45"/>
      <c r="I65" s="45"/>
      <c r="J65" s="39"/>
      <c r="K65" s="39"/>
    </row>
    <row r="66" spans="2:11" x14ac:dyDescent="0.25">
      <c r="B66" s="43"/>
      <c r="C66" s="43"/>
      <c r="D66" s="43"/>
      <c r="E66" s="43"/>
      <c r="F66" s="44"/>
      <c r="G66" s="44"/>
      <c r="H66" s="45"/>
      <c r="I66" s="45"/>
      <c r="J66" s="39"/>
      <c r="K66" s="39"/>
    </row>
    <row r="67" spans="2:11" x14ac:dyDescent="0.25">
      <c r="B67" s="43"/>
      <c r="C67" s="43"/>
      <c r="D67" s="43"/>
      <c r="E67" s="43"/>
      <c r="F67" s="44"/>
      <c r="G67" s="44"/>
      <c r="H67" s="45"/>
      <c r="I67" s="45"/>
      <c r="J67" s="39"/>
      <c r="K67" s="39"/>
    </row>
    <row r="68" spans="2:11" x14ac:dyDescent="0.25">
      <c r="B68" s="43"/>
      <c r="C68" s="43"/>
      <c r="D68" s="43"/>
      <c r="E68" s="43"/>
      <c r="F68" s="44"/>
      <c r="G68" s="44"/>
      <c r="H68" s="45"/>
      <c r="I68" s="45"/>
      <c r="J68" s="39"/>
      <c r="K68" s="39"/>
    </row>
    <row r="69" spans="2:11" x14ac:dyDescent="0.25">
      <c r="B69" s="43"/>
      <c r="C69" s="43"/>
      <c r="D69" s="43"/>
      <c r="E69" s="43"/>
      <c r="F69" s="44"/>
      <c r="G69" s="44"/>
      <c r="H69" s="45"/>
      <c r="I69" s="45"/>
      <c r="J69" s="39"/>
      <c r="K69" s="39"/>
    </row>
    <row r="70" spans="2:11" x14ac:dyDescent="0.25">
      <c r="B70" s="43"/>
      <c r="C70" s="43"/>
      <c r="D70" s="43"/>
      <c r="E70" s="43"/>
      <c r="F70" s="44"/>
      <c r="G70" s="44"/>
      <c r="H70" s="45"/>
      <c r="I70" s="45"/>
      <c r="J70" s="39"/>
      <c r="K70" s="39"/>
    </row>
    <row r="71" spans="2:11" x14ac:dyDescent="0.25">
      <c r="B71" s="43"/>
      <c r="C71" s="43"/>
      <c r="D71" s="43"/>
      <c r="E71" s="43"/>
      <c r="F71" s="44"/>
      <c r="G71" s="44"/>
      <c r="H71" s="45"/>
      <c r="I71" s="45"/>
      <c r="J71" s="39"/>
      <c r="K71" s="39"/>
    </row>
    <row r="72" spans="2:11" x14ac:dyDescent="0.25">
      <c r="B72" s="43"/>
      <c r="C72" s="43"/>
      <c r="D72" s="43"/>
      <c r="E72" s="43"/>
      <c r="F72" s="44"/>
      <c r="G72" s="44"/>
      <c r="H72" s="45"/>
      <c r="I72" s="45"/>
      <c r="J72" s="39"/>
      <c r="K72" s="39"/>
    </row>
    <row r="73" spans="2:11" x14ac:dyDescent="0.25">
      <c r="B73" s="43"/>
      <c r="C73" s="43"/>
      <c r="D73" s="43"/>
      <c r="E73" s="43"/>
      <c r="F73" s="44"/>
      <c r="G73" s="44"/>
      <c r="H73" s="45"/>
      <c r="I73" s="45"/>
      <c r="J73" s="39"/>
      <c r="K73" s="39"/>
    </row>
    <row r="74" spans="2:11" x14ac:dyDescent="0.25">
      <c r="B74" s="43"/>
      <c r="C74" s="43"/>
      <c r="D74" s="43"/>
      <c r="E74" s="43"/>
      <c r="F74" s="44"/>
      <c r="G74" s="44"/>
      <c r="H74" s="45"/>
      <c r="I74" s="45"/>
      <c r="J74" s="39"/>
      <c r="K74" s="39"/>
    </row>
    <row r="75" spans="2:11" x14ac:dyDescent="0.25">
      <c r="B75" s="43"/>
      <c r="C75" s="43"/>
      <c r="D75" s="43"/>
      <c r="E75" s="43"/>
      <c r="F75" s="44"/>
      <c r="G75" s="44"/>
      <c r="H75" s="45"/>
      <c r="I75" s="45"/>
      <c r="J75" s="39"/>
      <c r="K75" s="39"/>
    </row>
    <row r="76" spans="2:11" x14ac:dyDescent="0.25">
      <c r="B76" s="43"/>
      <c r="C76" s="43"/>
      <c r="D76" s="43"/>
      <c r="E76" s="43"/>
      <c r="F76" s="44"/>
      <c r="G76" s="44"/>
      <c r="H76" s="45"/>
      <c r="I76" s="45"/>
      <c r="J76" s="39"/>
      <c r="K76" s="39"/>
    </row>
    <row r="77" spans="2:11" x14ac:dyDescent="0.25">
      <c r="B77" s="43"/>
      <c r="C77" s="43"/>
      <c r="D77" s="43"/>
      <c r="E77" s="43"/>
      <c r="F77" s="44"/>
      <c r="G77" s="44"/>
      <c r="H77" s="45"/>
      <c r="I77" s="45"/>
      <c r="J77" s="39"/>
      <c r="K77" s="39"/>
    </row>
    <row r="78" spans="2:11" x14ac:dyDescent="0.25">
      <c r="B78" s="43"/>
      <c r="C78" s="43"/>
      <c r="D78" s="43"/>
      <c r="E78" s="43"/>
      <c r="F78" s="44"/>
      <c r="G78" s="44"/>
      <c r="H78" s="45"/>
      <c r="I78" s="45"/>
      <c r="J78" s="39"/>
      <c r="K78" s="39"/>
    </row>
    <row r="79" spans="2:11" x14ac:dyDescent="0.25">
      <c r="B79" s="43"/>
      <c r="C79" s="43"/>
      <c r="D79" s="43"/>
      <c r="E79" s="43"/>
      <c r="F79" s="44"/>
      <c r="G79" s="44"/>
      <c r="H79" s="45"/>
      <c r="I79" s="45"/>
      <c r="J79" s="39"/>
      <c r="K79" s="39"/>
    </row>
    <row r="80" spans="2:11" x14ac:dyDescent="0.25">
      <c r="B80" s="43"/>
      <c r="C80" s="43"/>
      <c r="D80" s="43"/>
      <c r="E80" s="43"/>
      <c r="F80" s="44"/>
      <c r="G80" s="44"/>
      <c r="H80" s="45"/>
      <c r="I80" s="45"/>
      <c r="J80" s="39"/>
      <c r="K80" s="39"/>
    </row>
    <row r="81" spans="2:11" x14ac:dyDescent="0.25">
      <c r="B81" s="43"/>
      <c r="C81" s="43"/>
      <c r="D81" s="43"/>
      <c r="E81" s="43"/>
      <c r="F81" s="44"/>
      <c r="G81" s="44"/>
      <c r="H81" s="45"/>
      <c r="I81" s="45"/>
      <c r="J81" s="39"/>
      <c r="K81" s="39"/>
    </row>
    <row r="82" spans="2:11" x14ac:dyDescent="0.25">
      <c r="B82" s="43"/>
      <c r="C82" s="43"/>
      <c r="D82" s="43"/>
      <c r="E82" s="43"/>
      <c r="F82" s="44"/>
      <c r="G82" s="44"/>
      <c r="H82" s="45"/>
      <c r="I82" s="45"/>
      <c r="J82" s="39"/>
      <c r="K82" s="39"/>
    </row>
    <row r="83" spans="2:11" x14ac:dyDescent="0.25">
      <c r="B83" s="43"/>
      <c r="C83" s="43"/>
      <c r="D83" s="43"/>
      <c r="E83" s="43"/>
      <c r="F83" s="44"/>
      <c r="G83" s="44"/>
      <c r="H83" s="45"/>
      <c r="I83" s="45"/>
      <c r="J83" s="39"/>
      <c r="K83" s="39"/>
    </row>
    <row r="84" spans="2:11" x14ac:dyDescent="0.25">
      <c r="B84" s="43"/>
      <c r="C84" s="43"/>
      <c r="D84" s="43"/>
      <c r="E84" s="43"/>
      <c r="F84" s="44"/>
      <c r="G84" s="44"/>
      <c r="H84" s="45"/>
      <c r="I84" s="45"/>
      <c r="J84" s="39"/>
      <c r="K84" s="39"/>
    </row>
    <row r="85" spans="2:11" x14ac:dyDescent="0.25">
      <c r="B85" s="43"/>
      <c r="C85" s="43"/>
      <c r="D85" s="43"/>
      <c r="E85" s="43"/>
      <c r="F85" s="44"/>
      <c r="G85" s="44"/>
      <c r="H85" s="45"/>
      <c r="I85" s="45"/>
      <c r="J85" s="39"/>
      <c r="K85" s="39"/>
    </row>
    <row r="86" spans="2:11" x14ac:dyDescent="0.25">
      <c r="B86" s="43"/>
      <c r="C86" s="43"/>
      <c r="D86" s="43"/>
      <c r="E86" s="43"/>
      <c r="F86" s="44"/>
      <c r="G86" s="44"/>
      <c r="H86" s="45"/>
      <c r="I86" s="45"/>
      <c r="J86" s="39"/>
      <c r="K86" s="39"/>
    </row>
    <row r="87" spans="2:11" x14ac:dyDescent="0.25">
      <c r="B87" s="43"/>
      <c r="C87" s="43"/>
      <c r="D87" s="43"/>
      <c r="E87" s="43"/>
      <c r="F87" s="44"/>
      <c r="G87" s="44"/>
      <c r="H87" s="45"/>
      <c r="I87" s="45"/>
      <c r="J87" s="39"/>
      <c r="K87" s="39"/>
    </row>
    <row r="88" spans="2:11" x14ac:dyDescent="0.25">
      <c r="B88" s="43"/>
      <c r="C88" s="43"/>
      <c r="D88" s="43"/>
      <c r="E88" s="43"/>
      <c r="F88" s="44"/>
      <c r="G88" s="44"/>
      <c r="H88" s="45"/>
      <c r="I88" s="45"/>
      <c r="J88" s="39"/>
      <c r="K88" s="39"/>
    </row>
    <row r="89" spans="2:11" x14ac:dyDescent="0.25">
      <c r="B89" s="43"/>
      <c r="C89" s="43"/>
      <c r="D89" s="43"/>
      <c r="E89" s="43"/>
      <c r="F89" s="44"/>
      <c r="G89" s="44"/>
      <c r="H89" s="45"/>
      <c r="I89" s="45"/>
      <c r="J89" s="39"/>
      <c r="K89" s="39"/>
    </row>
    <row r="90" spans="2:11" x14ac:dyDescent="0.25">
      <c r="B90" s="43"/>
      <c r="C90" s="43"/>
      <c r="D90" s="43"/>
      <c r="E90" s="43"/>
      <c r="F90" s="44"/>
      <c r="G90" s="44"/>
      <c r="H90" s="45"/>
      <c r="I90" s="45"/>
      <c r="J90" s="39"/>
      <c r="K90" s="39"/>
    </row>
    <row r="91" spans="2:11" x14ac:dyDescent="0.25">
      <c r="B91" s="43"/>
      <c r="C91" s="43"/>
      <c r="D91" s="43"/>
      <c r="E91" s="43"/>
      <c r="F91" s="44"/>
      <c r="G91" s="44"/>
      <c r="H91" s="45"/>
      <c r="I91" s="45"/>
      <c r="J91" s="39"/>
      <c r="K91" s="39"/>
    </row>
    <row r="92" spans="2:11" x14ac:dyDescent="0.25">
      <c r="B92" s="43"/>
      <c r="C92" s="43"/>
      <c r="D92" s="43"/>
      <c r="E92" s="43"/>
      <c r="F92" s="44"/>
      <c r="G92" s="44"/>
      <c r="H92" s="45"/>
      <c r="I92" s="45"/>
      <c r="J92" s="39"/>
      <c r="K92" s="39"/>
    </row>
    <row r="93" spans="2:11" x14ac:dyDescent="0.25">
      <c r="B93" s="43"/>
      <c r="C93" s="43"/>
      <c r="D93" s="43"/>
      <c r="E93" s="43"/>
      <c r="F93" s="44"/>
      <c r="G93" s="44"/>
      <c r="H93" s="45"/>
      <c r="I93" s="45"/>
      <c r="J93" s="39"/>
      <c r="K93" s="39"/>
    </row>
    <row r="94" spans="2:11" x14ac:dyDescent="0.25">
      <c r="B94" s="43"/>
      <c r="C94" s="43"/>
      <c r="D94" s="43"/>
      <c r="E94" s="43"/>
      <c r="F94" s="44"/>
      <c r="G94" s="44"/>
      <c r="H94" s="45"/>
      <c r="I94" s="45"/>
      <c r="J94" s="39"/>
      <c r="K94" s="39"/>
    </row>
    <row r="100" spans="1:9" x14ac:dyDescent="0.25">
      <c r="A100" s="75" t="s">
        <v>40</v>
      </c>
      <c r="B100" s="75"/>
      <c r="C100" s="75"/>
      <c r="D100" s="75"/>
      <c r="E100" s="75"/>
      <c r="F100" s="75"/>
      <c r="G100" s="75"/>
      <c r="H100" s="75"/>
      <c r="I100" s="75"/>
    </row>
    <row r="101" spans="1:9" x14ac:dyDescent="0.25">
      <c r="A101" s="76" t="s">
        <v>0</v>
      </c>
      <c r="B101" s="76"/>
      <c r="C101" s="76"/>
      <c r="D101" s="76"/>
      <c r="E101" s="76"/>
      <c r="F101" s="76"/>
      <c r="G101" s="76"/>
      <c r="H101" s="76"/>
      <c r="I101" s="76"/>
    </row>
    <row r="102" spans="1:9" ht="15.75" customHeight="1" x14ac:dyDescent="0.25">
      <c r="A102" s="75" t="s">
        <v>41</v>
      </c>
      <c r="B102" s="75"/>
      <c r="C102" s="75"/>
      <c r="D102" s="75"/>
      <c r="E102" s="75"/>
      <c r="F102" s="75"/>
      <c r="G102" s="75"/>
      <c r="H102" s="75"/>
      <c r="I102" s="75"/>
    </row>
    <row r="103" spans="1:9" ht="15.75" customHeight="1" x14ac:dyDescent="0.25">
      <c r="A103" s="77" t="s">
        <v>111</v>
      </c>
      <c r="B103" s="77"/>
      <c r="C103" s="77"/>
      <c r="D103" s="77"/>
      <c r="E103" s="77"/>
      <c r="F103" s="77"/>
      <c r="G103" s="77"/>
      <c r="H103" s="77"/>
      <c r="I103" s="77"/>
    </row>
    <row r="104" spans="1:9" x14ac:dyDescent="0.25">
      <c r="C104" s="37"/>
      <c r="D104" s="37"/>
      <c r="E104" s="37"/>
      <c r="F104" s="37"/>
      <c r="G104" s="37"/>
      <c r="H104" s="37"/>
    </row>
    <row r="105" spans="1:9" ht="26.25" x14ac:dyDescent="0.25">
      <c r="C105" s="47"/>
      <c r="D105" s="48" t="s">
        <v>23</v>
      </c>
      <c r="E105" s="28" t="s">
        <v>25</v>
      </c>
      <c r="F105" s="29" t="s">
        <v>26</v>
      </c>
      <c r="G105" s="28" t="s">
        <v>38</v>
      </c>
      <c r="H105" s="28" t="s">
        <v>27</v>
      </c>
      <c r="I105" s="28" t="s">
        <v>28</v>
      </c>
    </row>
    <row r="106" spans="1:9" ht="72" x14ac:dyDescent="0.25">
      <c r="C106" s="47"/>
      <c r="D106" s="30">
        <v>1</v>
      </c>
      <c r="E106" s="31" t="s">
        <v>42</v>
      </c>
      <c r="F106" s="32">
        <v>195040.86</v>
      </c>
      <c r="G106" s="32">
        <v>0</v>
      </c>
      <c r="H106" s="33">
        <v>0</v>
      </c>
      <c r="I106" s="32">
        <f>F106+G106-H106</f>
        <v>195040.86</v>
      </c>
    </row>
    <row r="107" spans="1:9" ht="57.75" customHeight="1" x14ac:dyDescent="0.25">
      <c r="C107" s="47"/>
      <c r="D107" s="30">
        <v>2</v>
      </c>
      <c r="E107" s="31" t="s">
        <v>47</v>
      </c>
      <c r="F107" s="32"/>
      <c r="G107" s="32">
        <v>8145.11</v>
      </c>
      <c r="H107" s="33">
        <v>13138.65</v>
      </c>
      <c r="I107" s="32">
        <f>I106+G107-H107</f>
        <v>190047.31999999998</v>
      </c>
    </row>
    <row r="108" spans="1:9" ht="48.75" customHeight="1" x14ac:dyDescent="0.25">
      <c r="C108" s="47"/>
      <c r="D108" s="24"/>
      <c r="E108" s="31" t="s">
        <v>45</v>
      </c>
      <c r="F108" s="47"/>
      <c r="G108" s="32"/>
      <c r="H108" s="33"/>
      <c r="I108" s="32">
        <f>I107</f>
        <v>190047.31999999998</v>
      </c>
    </row>
    <row r="109" spans="1:9" x14ac:dyDescent="0.25">
      <c r="C109" s="74" t="s">
        <v>112</v>
      </c>
      <c r="D109" s="74"/>
      <c r="E109" s="74"/>
      <c r="F109" s="34">
        <f>I106+G107-H107</f>
        <v>190047.31999999998</v>
      </c>
      <c r="G109" s="34">
        <f>SUM(G106:G108)</f>
        <v>8145.11</v>
      </c>
      <c r="H109" s="35">
        <f>SUM(H106:H108)</f>
        <v>13138.65</v>
      </c>
      <c r="I109" s="36">
        <f>I108</f>
        <v>190047.31999999998</v>
      </c>
    </row>
    <row r="110" spans="1:9" x14ac:dyDescent="0.25">
      <c r="G110" s="46"/>
    </row>
    <row r="113" spans="8:8" x14ac:dyDescent="0.25">
      <c r="H113" s="46"/>
    </row>
  </sheetData>
  <mergeCells count="25">
    <mergeCell ref="A21:G21"/>
    <mergeCell ref="B54:J54"/>
    <mergeCell ref="D1:I1"/>
    <mergeCell ref="D2:I2"/>
    <mergeCell ref="D3:I3"/>
    <mergeCell ref="A5:L5"/>
    <mergeCell ref="A6:L6"/>
    <mergeCell ref="B58:E58"/>
    <mergeCell ref="A27:L27"/>
    <mergeCell ref="A28:L28"/>
    <mergeCell ref="A31:B31"/>
    <mergeCell ref="D29:E29"/>
    <mergeCell ref="D30:E30"/>
    <mergeCell ref="D31:E31"/>
    <mergeCell ref="D52:I52"/>
    <mergeCell ref="D46:I46"/>
    <mergeCell ref="D47:I47"/>
    <mergeCell ref="D48:I48"/>
    <mergeCell ref="D50:I50"/>
    <mergeCell ref="D51:I51"/>
    <mergeCell ref="C109:E109"/>
    <mergeCell ref="A100:I100"/>
    <mergeCell ref="A101:I101"/>
    <mergeCell ref="A102:I102"/>
    <mergeCell ref="A103:I103"/>
  </mergeCells>
  <phoneticPr fontId="14" type="noConversion"/>
  <printOptions horizontalCentered="1"/>
  <pageMargins left="0.70866141732283472" right="0.70866141732283472" top="0.74803149606299213" bottom="0.74803149606299213" header="0.31496062992125984" footer="0.31496062992125984"/>
  <pageSetup scale="6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59A622-52D4-48DA-9C76-AC36781597F5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ABRIL 2026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Solis</dc:creator>
  <cp:lastModifiedBy>FREDY OTONIEL SALAZAR ROMÁN</cp:lastModifiedBy>
  <cp:lastPrinted>2026-05-04T19:10:06Z</cp:lastPrinted>
  <dcterms:created xsi:type="dcterms:W3CDTF">2018-07-20T20:07:43Z</dcterms:created>
  <dcterms:modified xsi:type="dcterms:W3CDTF">2026-05-04T19:10:08Z</dcterms:modified>
</cp:coreProperties>
</file>