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E75650D5-D0E8-4763-9AAC-DC3E8C5BF394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JULIO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52" l="1"/>
  <c r="G64" i="152"/>
  <c r="J64" i="152"/>
  <c r="K62" i="152" l="1"/>
  <c r="K64" i="152"/>
  <c r="H27" i="152" l="1"/>
  <c r="G105" i="152" l="1"/>
  <c r="H105" i="152" l="1"/>
  <c r="I62" i="152"/>
  <c r="I60" i="152" l="1"/>
  <c r="H64" i="152"/>
  <c r="I61" i="152" l="1"/>
  <c r="I64" i="152" s="1"/>
  <c r="F105" i="152"/>
  <c r="I101" i="152"/>
  <c r="I102" i="152" s="1"/>
  <c r="I103" i="152" s="1"/>
  <c r="I104" i="152" s="1"/>
  <c r="I105" i="152" s="1"/>
  <c r="C41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105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<sst xmlns="http://schemas.openxmlformats.org/spreadsheetml/2006/main" count="160" uniqueCount="136">
  <si>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</si>
  <si>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</si>
  <si>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</si>
  <si>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</si>
  <si>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</si>
  <si>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</si>
  <si>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</si>
  <si>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</si>
  <si>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</si>
  <si>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</si>
  <si>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</si>
  <si>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</si>
  <si>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</si>
  <si>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</si>
  <si>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</si>
  <si>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</si>
  <si>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</si>
  <si>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</si>
  <si>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</si>
  <si>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</si>
  <si>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</si>
  <si>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</si>
  <si>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</si>
  <si>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</si>
  <si>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</si>
  <si>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</si>
  <si>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</si>
  <si>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</si>
  <si>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</si>
  <si>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</si>
  <si>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</si>
  <si>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</si>
  <si>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</si>
  <si>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</si>
  <si>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</si>
  <si>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</si>
  <si>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</si>
  <si>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</si>
  <si>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</si>
  <si>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</si>
  <si>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</si>
  <si>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</si>
  <si>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</si>
  <si>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</si>
  <si>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</si>
  <si>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</si>
  <si>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</si>
  <si>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</si>
  <si>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ACDO. GUB. 225/2012 ARTI. 55, LIT. I</t>
  </si>
  <si>
    <t>ACDO GUB.408-2014, ART. 4, LIT. P</t>
  </si>
  <si>
    <t>REPOSICION DE TCI  RENDICION ENTIDAD</t>
  </si>
  <si>
    <t>REGISTRO Y CONTROL DE PAGO DE MULTAS DEL MES DE AGOSTO DE 2025  (Ingresos Privativos)</t>
  </si>
  <si>
    <t>1866422-9</t>
  </si>
  <si>
    <t>606359-4</t>
  </si>
  <si>
    <t>2197532-9</t>
  </si>
  <si>
    <t>1701373-9</t>
  </si>
  <si>
    <t>287334-6</t>
  </si>
  <si>
    <t>1691934-3</t>
  </si>
  <si>
    <t>1561030-6</t>
  </si>
  <si>
    <t>8794256-9</t>
  </si>
  <si>
    <t>2204679-8</t>
  </si>
  <si>
    <t>2050412-8</t>
  </si>
  <si>
    <t>16/11/20216</t>
  </si>
  <si>
    <t xml:space="preserve">AGENCIA DE VIAJES SOY </t>
  </si>
  <si>
    <t>C-252BXJ</t>
  </si>
  <si>
    <t>CHN 17032815</t>
  </si>
  <si>
    <t>CHN 17032814</t>
  </si>
  <si>
    <t xml:space="preserve">MARIA BLANCA ESTELA </t>
  </si>
  <si>
    <t>C-174BPW</t>
  </si>
  <si>
    <t>CHN 17113989</t>
  </si>
  <si>
    <t>JAIME ANDRES DAVILA SOLORZANO</t>
  </si>
  <si>
    <t>C-704BSS</t>
  </si>
  <si>
    <t>CHN 16966984</t>
  </si>
  <si>
    <t>MARITZA TALVA LOPEZ</t>
  </si>
  <si>
    <t>C-900BYB</t>
  </si>
  <si>
    <t>CHN 17265221</t>
  </si>
  <si>
    <t>BLANCA LIDIA FAJARDO JACOME</t>
  </si>
  <si>
    <t>C-113BTX</t>
  </si>
  <si>
    <t>CHN 17370672</t>
  </si>
  <si>
    <t>JOMAS YAT CAAL</t>
  </si>
  <si>
    <t>C-818BNX</t>
  </si>
  <si>
    <t>CHN 17370671</t>
  </si>
  <si>
    <t>JOSE ARMANDO JUAREZ</t>
  </si>
  <si>
    <t>C-747BLD</t>
  </si>
  <si>
    <t>CHN 16967104</t>
  </si>
  <si>
    <t>FRANCISCO ANTONIO DIAZ IBARRA</t>
  </si>
  <si>
    <t>C-225BKZ</t>
  </si>
  <si>
    <t>CHN 17370622</t>
  </si>
  <si>
    <t>OBDULIO URIEL RODAS FIGUEROA</t>
  </si>
  <si>
    <t>C-774BPS</t>
  </si>
  <si>
    <t>CHN 17196885</t>
  </si>
  <si>
    <t>BENAJAMIN ARTURO YAX PUAC</t>
  </si>
  <si>
    <t>LICENCIA T-26078</t>
  </si>
  <si>
    <t>CHN 17300689</t>
  </si>
  <si>
    <t>ALFONSO RAX</t>
  </si>
  <si>
    <t>C-515BPJ</t>
  </si>
  <si>
    <t>CHN 16659454</t>
  </si>
  <si>
    <t>PEDRO MACARIO ZABALA</t>
  </si>
  <si>
    <t>C-291BFM</t>
  </si>
  <si>
    <t>CHN 16659459</t>
  </si>
  <si>
    <t>C-034BNR</t>
  </si>
  <si>
    <t>CHN 16659460</t>
  </si>
  <si>
    <t>JULIO ROBERTO SOSA HERNANDEZ</t>
  </si>
  <si>
    <t>LICENCIA O-21319</t>
  </si>
  <si>
    <t>CHN 16659476</t>
  </si>
  <si>
    <t>RUFINO AUGUSTO MAURICIO MERIDA</t>
  </si>
  <si>
    <t>C-772BBL</t>
  </si>
  <si>
    <t>CHN 16967069</t>
  </si>
  <si>
    <t>JUAN FRANCISCO MONTERROSO MONTERROSO</t>
  </si>
  <si>
    <t>C-328BBH</t>
  </si>
  <si>
    <t>CHN 16967211</t>
  </si>
  <si>
    <t>ROLANDO SICAJAN</t>
  </si>
  <si>
    <t>LICENCIA T-23666</t>
  </si>
  <si>
    <t>CHN 16659426</t>
  </si>
  <si>
    <t>CRISTIAN ANIBAL QUIÑONEZ</t>
  </si>
  <si>
    <t>C-560BJD</t>
  </si>
  <si>
    <t>CHN 16756079</t>
  </si>
  <si>
    <t>ACDO.GUB.225-2012 ARTO.54</t>
  </si>
  <si>
    <t>ARTICULO 9 ACUERDO GUBERNATIVO No. 265-2001</t>
  </si>
  <si>
    <t>ACDO.  GUB.408-2014, ART. 4, LIT. P</t>
  </si>
  <si>
    <t>ACDO. GUB. 225/2012 ARTI. 55, LIT. J</t>
  </si>
  <si>
    <t xml:space="preserve">ACDO. GUB. 225/2012 ARTI. 55, LIT. D  </t>
  </si>
  <si>
    <t>ACDO. GUB. 225/2012 ARTI. 55, LIT. C</t>
  </si>
  <si>
    <t>POR RENOVACION EXTEMPORANEA SEGÚN RESOLUCION No. 636-07-2025  A NOMBRE DE BENJAMIN ARTURO YAC PUAC</t>
  </si>
  <si>
    <t>ACDO. GUB. 408-2014, ARTI. 4, LITE. N</t>
  </si>
  <si>
    <t>ACDO.  GUB.408-2014, ART. 4, LIT. N</t>
  </si>
  <si>
    <t>POR RENOVACION EXTEMPORANEA SEGÚN RESOLUCION No. 799-07-2025  A NOMBRE DE JULIO ROBERTO SOSA HERNADEZ</t>
  </si>
  <si>
    <t>POR RENOVACION EXTEMPORANEA SEGÚN RESOLUCION No. 723-07-2025  A NOMBRE DE ROLANDO SICAJAN</t>
  </si>
  <si>
    <t>REGISTRO Y CONTROL INGRESOS POR CAPITALIZACION DE INTERESES DEL MES AGOSTO DE 2025  (Intereses)</t>
  </si>
  <si>
    <t>Capitalización de Intereses del mes de agosto de 2025.</t>
  </si>
  <si>
    <t>AL 31 DE AGOSTO DE 2025</t>
  </si>
  <si>
    <t>SUMA TOTAL AL 31 DE AGOSTO DE 2025</t>
  </si>
  <si>
    <t>AGOSTO -- 2025</t>
  </si>
  <si>
    <t>POR REINTEGRO REALIZADOS  A LA TCI  EN EL MES DE AGOSTO DE 2026</t>
  </si>
  <si>
    <t>POR CONSUMOS REALIZADOS CON TCI  EN EL MES DE AGOSTO DE 2025</t>
  </si>
  <si>
    <t>DEPOSITOS POR ESCLARECER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</si>
</sst>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7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2" fillId="4" borderId="0" xfId="0" applyNumberFormat="1" applyFont="1" applyFill="1" applyBorder="1" applyAlignment="1">
      <alignment horizontal="center"/>
    </xf>
    <xf numFmtId="165" fontId="23" fillId="4" borderId="0" xfId="0" applyNumberFormat="1" applyFont="1" applyFill="1" applyBorder="1"/>
    <xf numFmtId="0" fontId="24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/>
    </xf>
    <xf numFmtId="44" fontId="23" fillId="4" borderId="0" xfId="0" applyNumberFormat="1" applyFont="1" applyFill="1" applyBorder="1" applyAlignment="1">
      <alignment vertical="center"/>
    </xf>
    <xf numFmtId="44" fontId="23" fillId="4" borderId="0" xfId="7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165" fontId="21" fillId="3" borderId="6" xfId="0" applyNumberFormat="1" applyFont="1" applyFill="1" applyBorder="1"/>
    <xf numFmtId="0" fontId="20" fillId="3" borderId="6" xfId="0" applyFont="1" applyFill="1" applyBorder="1" applyAlignment="1">
      <alignment wrapText="1"/>
    </xf>
    <xf numFmtId="0" fontId="20" fillId="3" borderId="6" xfId="0" applyFont="1" applyFill="1" applyBorder="1"/>
    <xf numFmtId="14" fontId="20" fillId="3" borderId="6" xfId="0" applyNumberFormat="1" applyFont="1" applyFill="1" applyBorder="1" applyAlignment="1">
      <alignment wrapText="1"/>
    </xf>
    <xf numFmtId="0" fontId="6" fillId="4" borderId="0" xfId="0" applyFont="1" applyFill="1" applyAlignment="1">
      <alignment horizontal="center" vertical="center"/>
    </xf>
    <xf numFmtId="14" fontId="1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1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/>
    <xf numFmtId="14" fontId="20" fillId="4" borderId="0" xfId="0" applyNumberFormat="1" applyFont="1" applyFill="1" applyBorder="1" applyAlignment="1">
      <alignment wrapText="1"/>
    </xf>
    <xf numFmtId="44" fontId="7" fillId="3" borderId="7" xfId="7" applyNumberFormat="1" applyFont="1" applyFill="1" applyBorder="1" applyAlignment="1">
      <alignment vertical="center"/>
    </xf>
    <xf numFmtId="44" fontId="13" fillId="0" borderId="7" xfId="0" applyNumberFormat="1" applyFont="1" applyBorder="1"/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48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50</xdr:row>
      <xdr:rowOff>1</xdr:rowOff>
    </xdr:from>
    <xdr:to>
      <xdr:col>2</xdr:col>
      <xdr:colOff>647701</xdr:colOff>
      <xdr:row>52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89</xdr:row>
      <xdr:rowOff>47625</xdr:rowOff>
    </xdr:from>
    <xdr:to>
      <xdr:col>8</xdr:col>
      <xdr:colOff>908050</xdr:colOff>
      <xdr:row>93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89</xdr:row>
      <xdr:rowOff>114300</xdr:rowOff>
    </xdr:from>
    <xdr:to>
      <xdr:col>4</xdr:col>
      <xdr:colOff>561975</xdr:colOff>
      <xdr:row>93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06"/>
  <sheetViews>
    <sheetView tabSelected="1" topLeftCell="A64" workbookViewId="0">
      <selection activeCell="A35" sqref="A35:L78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3.28515625" customWidth="1"/>
    <col min="12" max="12" width="9.28515625" customWidth="1"/>
  </cols>
  <sheetData>
    <row r="1" spans="1:12" x14ac:dyDescent="0.25">
      <c r="D1" s="84" t="s">
        <v>0</v>
      </c>
      <c r="E1" s="84"/>
      <c r="F1" s="84"/>
      <c r="G1" s="84"/>
      <c r="H1" s="84"/>
      <c r="I1" s="84"/>
    </row>
    <row r="2" spans="1:12" x14ac:dyDescent="0.25">
      <c r="D2" s="84" t="s">
        <v>13</v>
      </c>
      <c r="E2" s="84"/>
      <c r="F2" s="84"/>
      <c r="G2" s="84"/>
      <c r="H2" s="84"/>
      <c r="I2" s="84"/>
    </row>
    <row r="3" spans="1:12" ht="34.5" customHeight="1" x14ac:dyDescent="0.25">
      <c r="D3" s="85" t="s">
        <v>14</v>
      </c>
      <c r="E3" s="85"/>
      <c r="F3" s="85"/>
      <c r="G3" s="85"/>
      <c r="H3" s="85"/>
      <c r="I3" s="85"/>
    </row>
    <row r="5" spans="1:12" x14ac:dyDescent="0.25">
      <c r="A5" s="78" t="s">
        <v>51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5">
      <c r="A6" s="78" t="s">
        <v>18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7.5" customHeight="1" x14ac:dyDescent="0.25">
      <c r="A7" s="4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28" t="s">
        <v>41</v>
      </c>
      <c r="I7" s="8" t="s">
        <v>9</v>
      </c>
      <c r="J7" s="8" t="s">
        <v>10</v>
      </c>
      <c r="K7" s="8" t="s">
        <v>11</v>
      </c>
      <c r="L7" s="8" t="s">
        <v>12</v>
      </c>
    </row>
    <row r="8" spans="1:12" ht="22.5" x14ac:dyDescent="0.25">
      <c r="A8" s="22">
        <v>1</v>
      </c>
      <c r="B8" s="55">
        <v>6194</v>
      </c>
      <c r="C8" s="56">
        <v>45873</v>
      </c>
      <c r="D8" s="22">
        <v>119413299</v>
      </c>
      <c r="E8" s="22">
        <v>6771</v>
      </c>
      <c r="F8" s="56">
        <v>45869</v>
      </c>
      <c r="G8" s="57" t="s">
        <v>117</v>
      </c>
      <c r="H8" s="58">
        <v>25000</v>
      </c>
      <c r="I8" s="22" t="s">
        <v>63</v>
      </c>
      <c r="J8" s="22" t="s">
        <v>64</v>
      </c>
      <c r="K8" s="22" t="s">
        <v>65</v>
      </c>
      <c r="L8" s="56">
        <v>45873</v>
      </c>
    </row>
    <row r="9" spans="1:12" ht="29.25" customHeight="1" x14ac:dyDescent="0.25">
      <c r="A9" s="59">
        <v>2</v>
      </c>
      <c r="B9" s="55">
        <v>6195</v>
      </c>
      <c r="C9" s="56">
        <v>45873</v>
      </c>
      <c r="D9" s="55">
        <v>119413299</v>
      </c>
      <c r="E9" s="22">
        <v>6771</v>
      </c>
      <c r="F9" s="56">
        <v>45869</v>
      </c>
      <c r="G9" s="57" t="s">
        <v>118</v>
      </c>
      <c r="H9" s="60">
        <v>15000</v>
      </c>
      <c r="I9" s="57" t="s">
        <v>63</v>
      </c>
      <c r="J9" s="22" t="s">
        <v>64</v>
      </c>
      <c r="K9" s="22" t="s">
        <v>66</v>
      </c>
      <c r="L9" s="56">
        <v>45873</v>
      </c>
    </row>
    <row r="10" spans="1:12" ht="24.75" customHeight="1" x14ac:dyDescent="0.25">
      <c r="A10" s="61">
        <v>3</v>
      </c>
      <c r="B10" s="55">
        <v>6196</v>
      </c>
      <c r="C10" s="56">
        <v>45873</v>
      </c>
      <c r="D10" s="55"/>
      <c r="E10" s="22">
        <v>2548</v>
      </c>
      <c r="F10" s="56">
        <v>42893</v>
      </c>
      <c r="G10" s="57" t="s">
        <v>119</v>
      </c>
      <c r="H10" s="60">
        <v>3000</v>
      </c>
      <c r="I10" s="57" t="s">
        <v>67</v>
      </c>
      <c r="J10" s="22" t="s">
        <v>68</v>
      </c>
      <c r="K10" s="22" t="s">
        <v>69</v>
      </c>
      <c r="L10" s="56">
        <v>45873</v>
      </c>
    </row>
    <row r="11" spans="1:12" ht="37.5" customHeight="1" x14ac:dyDescent="0.25">
      <c r="A11" s="22">
        <v>4</v>
      </c>
      <c r="B11" s="55">
        <v>6197</v>
      </c>
      <c r="C11" s="56">
        <v>45874</v>
      </c>
      <c r="D11" s="55">
        <v>43336833</v>
      </c>
      <c r="E11" s="22">
        <v>6637</v>
      </c>
      <c r="F11" s="56">
        <v>45817</v>
      </c>
      <c r="G11" s="57" t="s">
        <v>119</v>
      </c>
      <c r="H11" s="60">
        <v>3000</v>
      </c>
      <c r="I11" s="62" t="s">
        <v>70</v>
      </c>
      <c r="J11" s="22" t="s">
        <v>71</v>
      </c>
      <c r="K11" s="22" t="s">
        <v>72</v>
      </c>
      <c r="L11" s="56">
        <v>45874</v>
      </c>
    </row>
    <row r="12" spans="1:12" ht="32.25" customHeight="1" x14ac:dyDescent="0.25">
      <c r="A12" s="22">
        <v>5</v>
      </c>
      <c r="B12" s="55">
        <v>6198</v>
      </c>
      <c r="C12" s="56">
        <v>45875</v>
      </c>
      <c r="D12" s="55">
        <v>338056448</v>
      </c>
      <c r="E12" s="22">
        <v>6233</v>
      </c>
      <c r="F12" s="56">
        <v>45610</v>
      </c>
      <c r="G12" s="57" t="s">
        <v>117</v>
      </c>
      <c r="H12" s="60">
        <v>25000</v>
      </c>
      <c r="I12" s="62" t="s">
        <v>73</v>
      </c>
      <c r="J12" s="22" t="s">
        <v>74</v>
      </c>
      <c r="K12" s="22" t="s">
        <v>75</v>
      </c>
      <c r="L12" s="56">
        <v>45875</v>
      </c>
    </row>
    <row r="13" spans="1:12" ht="24" customHeight="1" x14ac:dyDescent="0.25">
      <c r="A13" s="59">
        <v>6</v>
      </c>
      <c r="B13" s="55">
        <v>6199</v>
      </c>
      <c r="C13" s="56">
        <v>45877</v>
      </c>
      <c r="D13" s="55">
        <v>35694327</v>
      </c>
      <c r="E13" s="22">
        <v>5349</v>
      </c>
      <c r="F13" s="56">
        <v>44613</v>
      </c>
      <c r="G13" s="57" t="s">
        <v>120</v>
      </c>
      <c r="H13" s="60">
        <v>10000</v>
      </c>
      <c r="I13" s="62" t="s">
        <v>76</v>
      </c>
      <c r="J13" s="22" t="s">
        <v>77</v>
      </c>
      <c r="K13" s="22" t="s">
        <v>78</v>
      </c>
      <c r="L13" s="56">
        <v>45877</v>
      </c>
    </row>
    <row r="14" spans="1:12" ht="30" customHeight="1" x14ac:dyDescent="0.25">
      <c r="A14" s="61">
        <v>7</v>
      </c>
      <c r="B14" s="55">
        <v>6200</v>
      </c>
      <c r="C14" s="56">
        <v>45877</v>
      </c>
      <c r="D14" s="55">
        <v>35694327</v>
      </c>
      <c r="E14" s="22">
        <v>5446</v>
      </c>
      <c r="F14" s="56">
        <v>44613</v>
      </c>
      <c r="G14" s="57" t="s">
        <v>120</v>
      </c>
      <c r="H14" s="60">
        <v>10000</v>
      </c>
      <c r="I14" s="62" t="s">
        <v>79</v>
      </c>
      <c r="J14" s="22" t="s">
        <v>80</v>
      </c>
      <c r="K14" s="22" t="s">
        <v>81</v>
      </c>
      <c r="L14" s="56">
        <v>45877</v>
      </c>
    </row>
    <row r="15" spans="1:12" ht="30.75" customHeight="1" x14ac:dyDescent="0.25">
      <c r="A15" s="22">
        <v>8</v>
      </c>
      <c r="B15" s="55">
        <v>6201</v>
      </c>
      <c r="C15" s="56">
        <v>45882</v>
      </c>
      <c r="D15" s="55" t="s">
        <v>52</v>
      </c>
      <c r="E15" s="22">
        <v>6799</v>
      </c>
      <c r="F15" s="56">
        <v>45876</v>
      </c>
      <c r="G15" s="57" t="s">
        <v>119</v>
      </c>
      <c r="H15" s="60">
        <v>3000</v>
      </c>
      <c r="I15" s="62" t="s">
        <v>82</v>
      </c>
      <c r="J15" s="22" t="s">
        <v>83</v>
      </c>
      <c r="K15" s="22" t="s">
        <v>84</v>
      </c>
      <c r="L15" s="56">
        <v>45882</v>
      </c>
    </row>
    <row r="16" spans="1:12" ht="27" customHeight="1" x14ac:dyDescent="0.25">
      <c r="A16" s="22">
        <v>9</v>
      </c>
      <c r="B16" s="55">
        <v>6202</v>
      </c>
      <c r="C16" s="56">
        <v>45883</v>
      </c>
      <c r="D16" s="55"/>
      <c r="E16" s="22">
        <v>2819</v>
      </c>
      <c r="F16" s="56">
        <v>42841</v>
      </c>
      <c r="G16" s="57" t="s">
        <v>121</v>
      </c>
      <c r="H16" s="60">
        <v>2500</v>
      </c>
      <c r="I16" s="62" t="s">
        <v>85</v>
      </c>
      <c r="J16" s="22" t="s">
        <v>86</v>
      </c>
      <c r="K16" s="22" t="s">
        <v>87</v>
      </c>
      <c r="L16" s="56">
        <v>45883</v>
      </c>
    </row>
    <row r="17" spans="1:12" ht="39" customHeight="1" x14ac:dyDescent="0.25">
      <c r="A17" s="59">
        <v>10</v>
      </c>
      <c r="B17" s="55">
        <v>6203</v>
      </c>
      <c r="C17" s="56">
        <v>45887</v>
      </c>
      <c r="D17" s="55" t="s">
        <v>53</v>
      </c>
      <c r="E17" s="22">
        <v>6766</v>
      </c>
      <c r="F17" s="56">
        <v>45861</v>
      </c>
      <c r="G17" s="57" t="s">
        <v>122</v>
      </c>
      <c r="H17" s="60">
        <v>10000</v>
      </c>
      <c r="I17" s="62" t="s">
        <v>88</v>
      </c>
      <c r="J17" s="22" t="s">
        <v>89</v>
      </c>
      <c r="K17" s="22" t="s">
        <v>90</v>
      </c>
      <c r="L17" s="56">
        <v>45883</v>
      </c>
    </row>
    <row r="18" spans="1:12" ht="33.75" x14ac:dyDescent="0.25">
      <c r="A18" s="61">
        <v>11</v>
      </c>
      <c r="B18" s="55">
        <v>6204</v>
      </c>
      <c r="C18" s="56">
        <v>45889</v>
      </c>
      <c r="D18" s="55" t="s">
        <v>54</v>
      </c>
      <c r="E18" s="22"/>
      <c r="F18" s="56"/>
      <c r="G18" s="57" t="s">
        <v>123</v>
      </c>
      <c r="H18" s="60">
        <v>10000</v>
      </c>
      <c r="I18" s="62" t="s">
        <v>91</v>
      </c>
      <c r="J18" s="22" t="s">
        <v>92</v>
      </c>
      <c r="K18" s="22" t="s">
        <v>93</v>
      </c>
      <c r="L18" s="56">
        <v>45889</v>
      </c>
    </row>
    <row r="19" spans="1:12" ht="30" customHeight="1" x14ac:dyDescent="0.25">
      <c r="A19" s="22">
        <v>12</v>
      </c>
      <c r="B19" s="55">
        <v>6205</v>
      </c>
      <c r="C19" s="56">
        <v>45890</v>
      </c>
      <c r="D19" s="55" t="s">
        <v>55</v>
      </c>
      <c r="E19" s="22">
        <v>3705</v>
      </c>
      <c r="F19" s="56">
        <v>43072</v>
      </c>
      <c r="G19" s="57" t="s">
        <v>124</v>
      </c>
      <c r="H19" s="60">
        <v>5000</v>
      </c>
      <c r="I19" s="62" t="s">
        <v>94</v>
      </c>
      <c r="J19" s="22" t="s">
        <v>95</v>
      </c>
      <c r="K19" s="22" t="s">
        <v>96</v>
      </c>
      <c r="L19" s="56">
        <v>45890</v>
      </c>
    </row>
    <row r="20" spans="1:12" ht="33" customHeight="1" x14ac:dyDescent="0.25">
      <c r="A20" s="22">
        <v>13</v>
      </c>
      <c r="B20" s="55">
        <v>6206</v>
      </c>
      <c r="C20" s="56">
        <v>45890</v>
      </c>
      <c r="D20" s="55" t="s">
        <v>56</v>
      </c>
      <c r="E20" s="22">
        <v>3212</v>
      </c>
      <c r="F20" s="56">
        <v>42983</v>
      </c>
      <c r="G20" s="57" t="s">
        <v>125</v>
      </c>
      <c r="H20" s="60">
        <v>5000</v>
      </c>
      <c r="I20" s="62" t="s">
        <v>97</v>
      </c>
      <c r="J20" s="22" t="s">
        <v>98</v>
      </c>
      <c r="K20" s="22" t="s">
        <v>99</v>
      </c>
      <c r="L20" s="56">
        <v>45890</v>
      </c>
    </row>
    <row r="21" spans="1:12" ht="31.5" customHeight="1" x14ac:dyDescent="0.25">
      <c r="A21" s="59">
        <v>14</v>
      </c>
      <c r="B21" s="55">
        <v>6207</v>
      </c>
      <c r="C21" s="56">
        <v>45890</v>
      </c>
      <c r="D21" s="55" t="s">
        <v>56</v>
      </c>
      <c r="E21" s="22">
        <v>2536</v>
      </c>
      <c r="F21" s="56">
        <v>42839</v>
      </c>
      <c r="G21" s="57" t="s">
        <v>119</v>
      </c>
      <c r="H21" s="60">
        <v>3000</v>
      </c>
      <c r="I21" s="62" t="s">
        <v>97</v>
      </c>
      <c r="J21" s="22" t="s">
        <v>100</v>
      </c>
      <c r="K21" s="22" t="s">
        <v>101</v>
      </c>
      <c r="L21" s="56">
        <v>45890</v>
      </c>
    </row>
    <row r="22" spans="1:12" ht="33.75" customHeight="1" x14ac:dyDescent="0.25">
      <c r="A22" s="61">
        <v>15</v>
      </c>
      <c r="B22" s="55">
        <v>6208</v>
      </c>
      <c r="C22" s="56">
        <v>45891</v>
      </c>
      <c r="D22" s="55" t="s">
        <v>57</v>
      </c>
      <c r="E22" s="22"/>
      <c r="F22" s="56"/>
      <c r="G22" s="57" t="s">
        <v>126</v>
      </c>
      <c r="H22" s="60">
        <v>10000</v>
      </c>
      <c r="I22" s="62" t="s">
        <v>102</v>
      </c>
      <c r="J22" s="22" t="s">
        <v>103</v>
      </c>
      <c r="K22" s="22" t="s">
        <v>104</v>
      </c>
      <c r="L22" s="56">
        <v>45891</v>
      </c>
    </row>
    <row r="23" spans="1:12" ht="28.5" customHeight="1" x14ac:dyDescent="0.25">
      <c r="A23" s="22">
        <v>16</v>
      </c>
      <c r="B23" s="55">
        <v>6209</v>
      </c>
      <c r="C23" s="56">
        <v>45895</v>
      </c>
      <c r="D23" s="55" t="s">
        <v>58</v>
      </c>
      <c r="E23" s="22">
        <v>986</v>
      </c>
      <c r="F23" s="56">
        <v>42311</v>
      </c>
      <c r="G23" s="57" t="s">
        <v>48</v>
      </c>
      <c r="H23" s="60">
        <v>1000</v>
      </c>
      <c r="I23" s="57" t="s">
        <v>105</v>
      </c>
      <c r="J23" s="22" t="s">
        <v>106</v>
      </c>
      <c r="K23" s="22" t="s">
        <v>107</v>
      </c>
      <c r="L23" s="56">
        <v>45881</v>
      </c>
    </row>
    <row r="24" spans="1:12" ht="37.5" customHeight="1" x14ac:dyDescent="0.25">
      <c r="A24" s="22">
        <v>17</v>
      </c>
      <c r="B24" s="55">
        <v>6210</v>
      </c>
      <c r="C24" s="56">
        <v>45895</v>
      </c>
      <c r="D24" s="55" t="s">
        <v>59</v>
      </c>
      <c r="E24" s="22">
        <v>2166</v>
      </c>
      <c r="F24" s="56" t="s">
        <v>62</v>
      </c>
      <c r="G24" s="57" t="s">
        <v>49</v>
      </c>
      <c r="H24" s="60">
        <v>3000</v>
      </c>
      <c r="I24" s="62" t="s">
        <v>108</v>
      </c>
      <c r="J24" s="22" t="s">
        <v>109</v>
      </c>
      <c r="K24" s="22" t="s">
        <v>110</v>
      </c>
      <c r="L24" s="56">
        <v>45895</v>
      </c>
    </row>
    <row r="25" spans="1:12" ht="33.75" x14ac:dyDescent="0.25">
      <c r="A25" s="22">
        <v>18</v>
      </c>
      <c r="B25" s="55">
        <v>6211</v>
      </c>
      <c r="C25" s="56">
        <v>45895</v>
      </c>
      <c r="D25" s="55" t="s">
        <v>60</v>
      </c>
      <c r="E25" s="22"/>
      <c r="F25" s="56"/>
      <c r="G25" s="57" t="s">
        <v>127</v>
      </c>
      <c r="H25" s="60">
        <v>10000</v>
      </c>
      <c r="I25" s="62" t="s">
        <v>111</v>
      </c>
      <c r="J25" s="22" t="s">
        <v>112</v>
      </c>
      <c r="K25" s="22" t="s">
        <v>113</v>
      </c>
      <c r="L25" s="56">
        <v>45895</v>
      </c>
    </row>
    <row r="26" spans="1:12" ht="22.5" x14ac:dyDescent="0.25">
      <c r="A26" s="59">
        <v>19</v>
      </c>
      <c r="B26" s="55">
        <v>6212</v>
      </c>
      <c r="C26" s="56">
        <v>45898</v>
      </c>
      <c r="D26" s="55" t="s">
        <v>61</v>
      </c>
      <c r="E26" s="22">
        <v>2780</v>
      </c>
      <c r="F26" s="56">
        <v>42984</v>
      </c>
      <c r="G26" s="70" t="s">
        <v>125</v>
      </c>
      <c r="H26" s="60">
        <v>5000</v>
      </c>
      <c r="I26" s="57" t="s">
        <v>114</v>
      </c>
      <c r="J26" s="22" t="s">
        <v>115</v>
      </c>
      <c r="K26" s="22" t="s">
        <v>116</v>
      </c>
      <c r="L26" s="56">
        <v>45896</v>
      </c>
    </row>
    <row r="27" spans="1:12" ht="15.75" thickBot="1" x14ac:dyDescent="0.3">
      <c r="A27" s="86" t="s">
        <v>42</v>
      </c>
      <c r="B27" s="86"/>
      <c r="C27" s="86"/>
      <c r="D27" s="86"/>
      <c r="E27" s="86"/>
      <c r="F27" s="86"/>
      <c r="G27" s="86"/>
      <c r="H27" s="66">
        <f>SUM(H8:H26)</f>
        <v>158500</v>
      </c>
      <c r="I27" s="67"/>
      <c r="J27" s="68"/>
      <c r="K27" s="67"/>
      <c r="L27" s="69"/>
    </row>
    <row r="28" spans="1:12" x14ac:dyDescent="0.25">
      <c r="A28" s="90"/>
      <c r="B28" s="90"/>
      <c r="C28" s="90"/>
      <c r="D28" s="90"/>
      <c r="E28" s="90"/>
      <c r="F28" s="90"/>
      <c r="G28" s="90"/>
      <c r="H28" s="91"/>
      <c r="I28" s="92"/>
      <c r="J28" s="93"/>
      <c r="K28" s="92"/>
      <c r="L28" s="94"/>
    </row>
    <row r="29" spans="1:12" x14ac:dyDescent="0.25">
      <c r="A29" s="90"/>
      <c r="B29" s="90"/>
      <c r="C29" s="90"/>
      <c r="D29" s="90"/>
      <c r="E29" s="90"/>
      <c r="F29" s="90"/>
      <c r="G29" s="90"/>
      <c r="H29" s="91"/>
      <c r="I29" s="92"/>
      <c r="J29" s="93"/>
      <c r="K29" s="92"/>
      <c r="L29" s="94"/>
    </row>
    <row r="30" spans="1:12" x14ac:dyDescent="0.25">
      <c r="A30" s="90"/>
      <c r="B30" s="90"/>
      <c r="C30" s="90"/>
      <c r="D30" s="90"/>
      <c r="E30" s="90"/>
      <c r="F30" s="90"/>
      <c r="G30" s="90"/>
      <c r="H30" s="91"/>
      <c r="I30" s="92"/>
      <c r="J30" s="93"/>
      <c r="K30" s="92"/>
      <c r="L30" s="94"/>
    </row>
    <row r="31" spans="1:12" x14ac:dyDescent="0.25">
      <c r="A31" s="90"/>
      <c r="B31" s="90"/>
      <c r="C31" s="90"/>
      <c r="D31" s="90"/>
      <c r="E31" s="90"/>
      <c r="F31" s="90"/>
      <c r="G31" s="90"/>
      <c r="H31" s="91"/>
      <c r="I31" s="92"/>
      <c r="J31" s="93"/>
      <c r="K31" s="92"/>
      <c r="L31" s="94"/>
    </row>
    <row r="32" spans="1:12" x14ac:dyDescent="0.25">
      <c r="A32" s="90"/>
      <c r="B32" s="90"/>
      <c r="C32" s="90"/>
      <c r="D32" s="90"/>
      <c r="E32" s="90"/>
      <c r="F32" s="90"/>
      <c r="G32" s="90"/>
      <c r="H32" s="91"/>
      <c r="I32" s="92"/>
      <c r="J32" s="93"/>
      <c r="K32" s="92"/>
      <c r="L32" s="94"/>
    </row>
    <row r="33" spans="1:12" x14ac:dyDescent="0.25">
      <c r="A33" s="90"/>
      <c r="B33" s="90"/>
      <c r="C33" s="90"/>
      <c r="D33" s="90"/>
      <c r="E33" s="90"/>
      <c r="F33" s="90"/>
      <c r="G33" s="90"/>
      <c r="H33" s="91"/>
      <c r="I33" s="92"/>
      <c r="J33" s="93"/>
      <c r="K33" s="92"/>
      <c r="L33" s="94"/>
    </row>
    <row r="34" spans="1:12" ht="18.75" x14ac:dyDescent="0.3">
      <c r="A34" s="17"/>
      <c r="B34" s="17"/>
      <c r="C34" s="17"/>
      <c r="D34" s="17"/>
      <c r="E34" s="17"/>
      <c r="F34" s="17"/>
      <c r="G34" s="17"/>
      <c r="H34" s="18"/>
      <c r="I34" s="19"/>
      <c r="J34" s="20"/>
      <c r="K34" s="16"/>
      <c r="L34" s="21"/>
    </row>
    <row r="35" spans="1:12" ht="18.75" x14ac:dyDescent="0.3">
      <c r="A35" s="17"/>
      <c r="B35" s="17"/>
      <c r="C35" s="17"/>
      <c r="D35" s="17"/>
      <c r="E35" s="17"/>
      <c r="F35" s="17"/>
      <c r="G35" s="17"/>
      <c r="H35" s="18"/>
      <c r="I35" s="19"/>
      <c r="J35" s="20"/>
      <c r="K35" s="16"/>
      <c r="L35" s="21"/>
    </row>
    <row r="36" spans="1:12" ht="18.75" x14ac:dyDescent="0.3">
      <c r="A36" s="17"/>
      <c r="B36" s="17"/>
      <c r="C36" s="17"/>
      <c r="D36" s="17"/>
      <c r="E36" s="17"/>
      <c r="F36" s="17"/>
      <c r="G36" s="17"/>
      <c r="H36" s="18"/>
      <c r="I36" s="19"/>
      <c r="J36" s="20"/>
      <c r="K36" s="16"/>
      <c r="L36" s="21"/>
    </row>
    <row r="37" spans="1:12" x14ac:dyDescent="0.25">
      <c r="A37" s="78" t="s">
        <v>128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2" x14ac:dyDescent="0.25">
      <c r="A38" s="78" t="s">
        <v>17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2" ht="18.75" x14ac:dyDescent="0.3">
      <c r="A39" s="1" t="s">
        <v>3</v>
      </c>
      <c r="B39" s="1" t="s">
        <v>19</v>
      </c>
      <c r="C39" s="2" t="s">
        <v>15</v>
      </c>
      <c r="D39" s="80" t="s">
        <v>20</v>
      </c>
      <c r="E39" s="80"/>
      <c r="K39" s="7"/>
    </row>
    <row r="40" spans="1:12" ht="37.5" customHeight="1" x14ac:dyDescent="0.25">
      <c r="A40" s="9">
        <v>45900</v>
      </c>
      <c r="B40" s="11">
        <v>822</v>
      </c>
      <c r="C40" s="10">
        <v>2.09</v>
      </c>
      <c r="D40" s="81" t="s">
        <v>129</v>
      </c>
      <c r="E40" s="81"/>
    </row>
    <row r="41" spans="1:12" x14ac:dyDescent="0.25">
      <c r="A41" s="79" t="s">
        <v>16</v>
      </c>
      <c r="B41" s="79"/>
      <c r="C41" s="3">
        <f>+C40</f>
        <v>2.09</v>
      </c>
      <c r="D41" s="82" t="s">
        <v>40</v>
      </c>
      <c r="E41" s="82"/>
    </row>
    <row r="42" spans="1:12" x14ac:dyDescent="0.25">
      <c r="A42" s="49"/>
      <c r="B42" s="49"/>
      <c r="C42" s="50"/>
      <c r="D42" s="51"/>
      <c r="E42" s="51"/>
    </row>
    <row r="43" spans="1:12" x14ac:dyDescent="0.25">
      <c r="A43" s="49"/>
      <c r="B43" s="49"/>
      <c r="C43" s="50"/>
      <c r="D43" s="51"/>
      <c r="E43" s="51"/>
    </row>
    <row r="44" spans="1:12" x14ac:dyDescent="0.25">
      <c r="A44" s="49"/>
      <c r="B44" s="49"/>
      <c r="C44" s="50"/>
      <c r="D44" s="51"/>
      <c r="E44" s="51"/>
    </row>
    <row r="45" spans="1:12" x14ac:dyDescent="0.25">
      <c r="A45" s="49"/>
      <c r="B45" s="49"/>
      <c r="C45" s="50"/>
      <c r="D45" s="51"/>
      <c r="E45" s="51"/>
    </row>
    <row r="46" spans="1:12" x14ac:dyDescent="0.25">
      <c r="A46" s="49"/>
      <c r="B46" s="49"/>
      <c r="C46" s="50"/>
      <c r="D46" s="51"/>
      <c r="E46" s="51"/>
    </row>
    <row r="47" spans="1:12" x14ac:dyDescent="0.25">
      <c r="A47" s="49"/>
      <c r="B47" s="49"/>
      <c r="C47" s="50"/>
      <c r="D47" s="51"/>
      <c r="E47" s="51"/>
    </row>
    <row r="48" spans="1:12" x14ac:dyDescent="0.25">
      <c r="A48" s="12"/>
      <c r="B48" s="12"/>
      <c r="C48" s="13"/>
      <c r="D48" s="14"/>
      <c r="E48" s="14"/>
    </row>
    <row r="49" spans="1:12" x14ac:dyDescent="0.25">
      <c r="A49" s="12"/>
      <c r="B49" s="12"/>
      <c r="C49" s="13"/>
      <c r="D49" s="14"/>
      <c r="E49" s="14"/>
    </row>
    <row r="50" spans="1:12" x14ac:dyDescent="0.25">
      <c r="D50" s="84" t="s">
        <v>0</v>
      </c>
      <c r="E50" s="84"/>
      <c r="F50" s="84"/>
      <c r="G50" s="84"/>
      <c r="H50" s="84"/>
      <c r="I50" s="84"/>
    </row>
    <row r="51" spans="1:12" x14ac:dyDescent="0.25">
      <c r="D51" s="84" t="s">
        <v>13</v>
      </c>
      <c r="E51" s="84"/>
      <c r="F51" s="84"/>
      <c r="G51" s="84"/>
      <c r="H51" s="84"/>
      <c r="I51" s="84"/>
    </row>
    <row r="52" spans="1:12" ht="34.5" customHeight="1" x14ac:dyDescent="0.25">
      <c r="D52" s="85" t="s">
        <v>14</v>
      </c>
      <c r="E52" s="85"/>
      <c r="F52" s="85"/>
      <c r="G52" s="85"/>
      <c r="H52" s="85"/>
      <c r="I52" s="85"/>
    </row>
    <row r="54" spans="1:12" x14ac:dyDescent="0.25">
      <c r="D54" s="83" t="s">
        <v>21</v>
      </c>
      <c r="E54" s="83"/>
      <c r="F54" s="83"/>
      <c r="G54" s="83"/>
      <c r="H54" s="83"/>
      <c r="I54" s="83"/>
    </row>
    <row r="55" spans="1:12" x14ac:dyDescent="0.25">
      <c r="D55" s="83" t="s">
        <v>130</v>
      </c>
      <c r="E55" s="83"/>
      <c r="F55" s="83"/>
      <c r="G55" s="83"/>
      <c r="H55" s="83"/>
      <c r="I55" s="83"/>
    </row>
    <row r="56" spans="1:12" x14ac:dyDescent="0.25">
      <c r="D56" s="83" t="s">
        <v>22</v>
      </c>
      <c r="E56" s="83"/>
      <c r="F56" s="83"/>
      <c r="G56" s="83"/>
      <c r="H56" s="83"/>
      <c r="I56" s="83"/>
    </row>
    <row r="58" spans="1:12" x14ac:dyDescent="0.25">
      <c r="B58" s="87" t="s">
        <v>23</v>
      </c>
      <c r="C58" s="88"/>
      <c r="D58" s="88"/>
      <c r="E58" s="88"/>
      <c r="F58" s="88"/>
      <c r="G58" s="88"/>
      <c r="H58" s="88"/>
      <c r="I58" s="88"/>
      <c r="J58" s="89"/>
    </row>
    <row r="59" spans="1:12" ht="30" x14ac:dyDescent="0.25">
      <c r="B59" s="30" t="s">
        <v>24</v>
      </c>
      <c r="C59" s="29" t="s">
        <v>44</v>
      </c>
      <c r="D59" s="31" t="s">
        <v>25</v>
      </c>
      <c r="E59" s="31" t="s">
        <v>26</v>
      </c>
      <c r="F59" s="31" t="s">
        <v>27</v>
      </c>
      <c r="G59" s="31" t="s">
        <v>43</v>
      </c>
      <c r="H59" s="31" t="s">
        <v>28</v>
      </c>
      <c r="I59" s="31" t="s">
        <v>29</v>
      </c>
      <c r="J59" s="31" t="s">
        <v>135</v>
      </c>
      <c r="K59" s="5" t="s">
        <v>30</v>
      </c>
      <c r="L59" s="32"/>
    </row>
    <row r="60" spans="1:12" ht="45" x14ac:dyDescent="0.25">
      <c r="B60" s="30">
        <v>1</v>
      </c>
      <c r="C60" s="29" t="s">
        <v>31</v>
      </c>
      <c r="D60" s="15" t="s">
        <v>32</v>
      </c>
      <c r="E60" s="22" t="s">
        <v>33</v>
      </c>
      <c r="F60" s="34">
        <v>91881.5</v>
      </c>
      <c r="G60" s="33">
        <v>0</v>
      </c>
      <c r="H60" s="23">
        <v>88728.25</v>
      </c>
      <c r="I60" s="24">
        <f>F60+G60-H60</f>
        <v>3153.25</v>
      </c>
      <c r="J60" s="64"/>
      <c r="K60" s="97">
        <v>3153.25</v>
      </c>
    </row>
    <row r="61" spans="1:12" ht="45" x14ac:dyDescent="0.25">
      <c r="B61" s="30">
        <v>2</v>
      </c>
      <c r="C61" s="29" t="s">
        <v>31</v>
      </c>
      <c r="D61" s="15" t="s">
        <v>34</v>
      </c>
      <c r="E61" s="22" t="s">
        <v>35</v>
      </c>
      <c r="F61" s="34">
        <v>24563.31</v>
      </c>
      <c r="G61" s="33">
        <v>2.09</v>
      </c>
      <c r="H61" s="23">
        <v>0</v>
      </c>
      <c r="I61" s="24">
        <f>F61+G61-H61</f>
        <v>24565.4</v>
      </c>
      <c r="J61" s="64"/>
      <c r="K61" s="97">
        <v>24565.4</v>
      </c>
    </row>
    <row r="62" spans="1:12" ht="45" x14ac:dyDescent="0.25">
      <c r="B62" s="30">
        <v>3</v>
      </c>
      <c r="C62" s="29" t="s">
        <v>31</v>
      </c>
      <c r="D62" s="15" t="s">
        <v>36</v>
      </c>
      <c r="E62" s="22" t="s">
        <v>37</v>
      </c>
      <c r="F62" s="34">
        <v>86000</v>
      </c>
      <c r="G62" s="33">
        <v>158500</v>
      </c>
      <c r="H62" s="23">
        <v>86000</v>
      </c>
      <c r="I62" s="24">
        <f>F62+G62-H62</f>
        <v>158500</v>
      </c>
      <c r="J62" s="24">
        <v>47000</v>
      </c>
      <c r="K62" s="97">
        <f>F62+G62-H62</f>
        <v>158500</v>
      </c>
    </row>
    <row r="63" spans="1:12" ht="45" x14ac:dyDescent="0.25">
      <c r="B63" s="30">
        <v>4</v>
      </c>
      <c r="C63" s="29" t="s">
        <v>31</v>
      </c>
      <c r="D63" s="4" t="s">
        <v>38</v>
      </c>
      <c r="E63" s="36" t="s">
        <v>39</v>
      </c>
      <c r="F63" s="34">
        <v>0</v>
      </c>
      <c r="G63" s="33">
        <v>13971.16</v>
      </c>
      <c r="H63" s="25">
        <v>13971.16</v>
      </c>
      <c r="I63" s="26">
        <v>0</v>
      </c>
      <c r="J63" s="64"/>
      <c r="K63" s="98">
        <v>0</v>
      </c>
    </row>
    <row r="64" spans="1:12" x14ac:dyDescent="0.25">
      <c r="B64" s="75" t="s">
        <v>8</v>
      </c>
      <c r="C64" s="76"/>
      <c r="D64" s="76"/>
      <c r="E64" s="77"/>
      <c r="F64" s="35">
        <f>SUM(F60:F63)</f>
        <v>202444.81</v>
      </c>
      <c r="G64" s="35">
        <f>SUM(G60:G63)</f>
        <v>172473.25</v>
      </c>
      <c r="H64" s="27">
        <f>SUM(H60:H63)</f>
        <v>188699.41</v>
      </c>
      <c r="I64" s="95">
        <f>SUM(I60:I63)</f>
        <v>186218.65</v>
      </c>
      <c r="J64" s="45">
        <f>SUM(J60:J63)</f>
        <v>47000</v>
      </c>
      <c r="K64" s="96">
        <f>SUM(K60:K63)</f>
        <v>186218.65</v>
      </c>
    </row>
    <row r="65" spans="2:10" x14ac:dyDescent="0.25">
      <c r="B65" s="52"/>
      <c r="C65" s="52"/>
      <c r="D65" s="52"/>
      <c r="E65" s="52"/>
      <c r="F65" s="53"/>
      <c r="G65" s="53"/>
      <c r="H65" s="54"/>
      <c r="I65" s="54"/>
      <c r="J65" s="48"/>
    </row>
    <row r="66" spans="2:10" x14ac:dyDescent="0.25">
      <c r="B66" s="52"/>
      <c r="C66" s="52"/>
      <c r="D66" s="52"/>
      <c r="E66" s="52"/>
      <c r="F66" s="53"/>
      <c r="G66" s="53"/>
      <c r="H66" s="54"/>
      <c r="I66" s="54"/>
      <c r="J66" s="48"/>
    </row>
    <row r="67" spans="2:10" x14ac:dyDescent="0.25">
      <c r="B67" s="52"/>
      <c r="C67" s="52"/>
      <c r="D67" s="52"/>
      <c r="E67" s="52"/>
      <c r="F67" s="53"/>
      <c r="G67" s="53"/>
      <c r="H67" s="54"/>
      <c r="I67" s="54"/>
      <c r="J67" s="48"/>
    </row>
    <row r="68" spans="2:10" x14ac:dyDescent="0.25">
      <c r="B68" s="52"/>
      <c r="C68" s="52"/>
      <c r="D68" s="52"/>
      <c r="E68" s="52"/>
      <c r="F68" s="53"/>
      <c r="G68" s="53"/>
      <c r="H68" s="54"/>
      <c r="I68" s="54"/>
      <c r="J68" s="48"/>
    </row>
    <row r="69" spans="2:10" x14ac:dyDescent="0.25">
      <c r="B69" s="52"/>
      <c r="C69" s="52"/>
      <c r="D69" s="52"/>
      <c r="E69" s="52"/>
      <c r="F69" s="53"/>
      <c r="G69" s="53"/>
      <c r="H69" s="54"/>
      <c r="I69" s="54"/>
      <c r="J69" s="48"/>
    </row>
    <row r="70" spans="2:10" x14ac:dyDescent="0.25">
      <c r="B70" s="52"/>
      <c r="C70" s="52"/>
      <c r="D70" s="52"/>
      <c r="E70" s="52"/>
      <c r="F70" s="53"/>
      <c r="G70" s="53"/>
      <c r="H70" s="54"/>
      <c r="I70" s="54"/>
      <c r="J70" s="48"/>
    </row>
    <row r="71" spans="2:10" x14ac:dyDescent="0.25">
      <c r="B71" s="52"/>
      <c r="C71" s="52"/>
      <c r="D71" s="52"/>
      <c r="E71" s="52"/>
      <c r="F71" s="53"/>
      <c r="G71" s="53"/>
      <c r="H71" s="54"/>
      <c r="I71" s="54"/>
      <c r="J71" s="48"/>
    </row>
    <row r="72" spans="2:10" x14ac:dyDescent="0.25">
      <c r="B72" s="52"/>
      <c r="C72" s="52"/>
      <c r="D72" s="52"/>
      <c r="E72" s="52"/>
      <c r="F72" s="53"/>
      <c r="G72" s="53"/>
      <c r="H72" s="54"/>
      <c r="I72" s="54"/>
      <c r="J72" s="48"/>
    </row>
    <row r="73" spans="2:10" x14ac:dyDescent="0.25">
      <c r="B73" s="52"/>
      <c r="C73" s="52"/>
      <c r="D73" s="52"/>
      <c r="E73" s="52"/>
      <c r="F73" s="53"/>
      <c r="G73" s="53"/>
      <c r="H73" s="54"/>
      <c r="I73" s="54"/>
      <c r="J73" s="48"/>
    </row>
    <row r="74" spans="2:10" x14ac:dyDescent="0.25">
      <c r="B74" s="52"/>
      <c r="C74" s="52"/>
      <c r="D74" s="52"/>
      <c r="E74" s="52"/>
      <c r="F74" s="53"/>
      <c r="G74" s="53"/>
      <c r="H74" s="54"/>
      <c r="I74" s="54"/>
      <c r="J74" s="48"/>
    </row>
    <row r="75" spans="2:10" x14ac:dyDescent="0.25">
      <c r="B75" s="52"/>
      <c r="C75" s="52"/>
      <c r="D75" s="52"/>
      <c r="E75" s="52"/>
      <c r="F75" s="53"/>
      <c r="G75" s="53"/>
      <c r="H75" s="54"/>
      <c r="I75" s="54"/>
      <c r="J75" s="48"/>
    </row>
    <row r="76" spans="2:10" x14ac:dyDescent="0.25">
      <c r="B76" s="52"/>
      <c r="C76" s="52"/>
      <c r="D76" s="52"/>
      <c r="E76" s="52"/>
      <c r="F76" s="53"/>
      <c r="G76" s="53"/>
      <c r="H76" s="54"/>
      <c r="I76" s="54"/>
      <c r="J76" s="48"/>
    </row>
    <row r="77" spans="2:10" x14ac:dyDescent="0.25">
      <c r="B77" s="52"/>
      <c r="C77" s="52"/>
      <c r="D77" s="52"/>
      <c r="E77" s="52"/>
      <c r="F77" s="53"/>
      <c r="G77" s="53"/>
      <c r="H77" s="54"/>
      <c r="I77" s="54"/>
      <c r="J77" s="48"/>
    </row>
    <row r="78" spans="2:10" x14ac:dyDescent="0.25">
      <c r="B78" s="52"/>
      <c r="C78" s="52"/>
      <c r="D78" s="52"/>
      <c r="E78" s="52"/>
      <c r="F78" s="53"/>
      <c r="G78" s="53"/>
      <c r="H78" s="54"/>
      <c r="I78" s="54"/>
      <c r="J78" s="48"/>
    </row>
    <row r="86" spans="1:10" ht="18.75" x14ac:dyDescent="0.3">
      <c r="J86" s="6"/>
    </row>
    <row r="95" spans="1:10" x14ac:dyDescent="0.25">
      <c r="A95" s="72" t="s">
        <v>45</v>
      </c>
      <c r="B95" s="72"/>
      <c r="C95" s="72"/>
      <c r="D95" s="72"/>
      <c r="E95" s="72"/>
      <c r="F95" s="72"/>
      <c r="G95" s="72"/>
      <c r="H95" s="72"/>
      <c r="I95" s="72"/>
    </row>
    <row r="96" spans="1:10" x14ac:dyDescent="0.25">
      <c r="A96" s="73" t="s">
        <v>0</v>
      </c>
      <c r="B96" s="73"/>
      <c r="C96" s="73"/>
      <c r="D96" s="73"/>
      <c r="E96" s="73"/>
      <c r="F96" s="73"/>
      <c r="G96" s="73"/>
      <c r="H96" s="73"/>
      <c r="I96" s="73"/>
    </row>
    <row r="97" spans="1:9" ht="15.75" customHeight="1" x14ac:dyDescent="0.25">
      <c r="A97" s="72" t="s">
        <v>46</v>
      </c>
      <c r="B97" s="72"/>
      <c r="C97" s="72"/>
      <c r="D97" s="72"/>
      <c r="E97" s="72"/>
      <c r="F97" s="72"/>
      <c r="G97" s="72"/>
      <c r="H97" s="72"/>
      <c r="I97" s="72"/>
    </row>
    <row r="98" spans="1:9" ht="15.75" customHeight="1" x14ac:dyDescent="0.25">
      <c r="A98" s="74" t="s">
        <v>132</v>
      </c>
      <c r="B98" s="74"/>
      <c r="C98" s="74"/>
      <c r="D98" s="74"/>
      <c r="E98" s="74"/>
      <c r="F98" s="74"/>
      <c r="G98" s="74"/>
      <c r="H98" s="74"/>
      <c r="I98" s="74"/>
    </row>
    <row r="99" spans="1:9" x14ac:dyDescent="0.25">
      <c r="C99" s="46"/>
      <c r="D99" s="46"/>
      <c r="E99" s="46"/>
      <c r="F99" s="46"/>
      <c r="G99" s="46"/>
      <c r="H99" s="46"/>
    </row>
    <row r="100" spans="1:9" ht="26.25" x14ac:dyDescent="0.25">
      <c r="C100" s="64"/>
      <c r="D100" s="65" t="s">
        <v>24</v>
      </c>
      <c r="E100" s="37" t="s">
        <v>26</v>
      </c>
      <c r="F100" s="38" t="s">
        <v>27</v>
      </c>
      <c r="G100" s="37" t="s">
        <v>43</v>
      </c>
      <c r="H100" s="37" t="s">
        <v>28</v>
      </c>
      <c r="I100" s="37" t="s">
        <v>29</v>
      </c>
    </row>
    <row r="101" spans="1:9" ht="72" x14ac:dyDescent="0.25">
      <c r="C101" s="64"/>
      <c r="D101" s="39">
        <v>1</v>
      </c>
      <c r="E101" s="40" t="s">
        <v>47</v>
      </c>
      <c r="F101" s="41">
        <v>12614.13</v>
      </c>
      <c r="G101" s="41">
        <v>0</v>
      </c>
      <c r="H101" s="42">
        <v>0</v>
      </c>
      <c r="I101" s="41">
        <f>F101+G101-H101</f>
        <v>12614.13</v>
      </c>
    </row>
    <row r="102" spans="1:9" ht="48" x14ac:dyDescent="0.25">
      <c r="C102" s="64"/>
      <c r="D102" s="39">
        <v>2</v>
      </c>
      <c r="E102" s="40" t="s">
        <v>133</v>
      </c>
      <c r="F102" s="41"/>
      <c r="G102" s="41">
        <v>1461</v>
      </c>
      <c r="H102" s="42"/>
      <c r="I102" s="41">
        <f>I101+G102+H102</f>
        <v>14075.13</v>
      </c>
    </row>
    <row r="103" spans="1:9" ht="57.75" customHeight="1" x14ac:dyDescent="0.25">
      <c r="C103" s="64"/>
      <c r="D103" s="39">
        <v>3</v>
      </c>
      <c r="E103" s="40" t="s">
        <v>134</v>
      </c>
      <c r="F103" s="41"/>
      <c r="G103" s="41"/>
      <c r="H103" s="42">
        <v>22787.5</v>
      </c>
      <c r="I103" s="41">
        <f>I102+G103-H103</f>
        <v>-8712.3700000000008</v>
      </c>
    </row>
    <row r="104" spans="1:9" ht="48.75" customHeight="1" x14ac:dyDescent="0.25">
      <c r="C104" s="64"/>
      <c r="D104" s="30">
        <v>4</v>
      </c>
      <c r="E104" s="40" t="s">
        <v>50</v>
      </c>
      <c r="F104" s="64"/>
      <c r="G104" s="41">
        <v>82240.97</v>
      </c>
      <c r="H104" s="64"/>
      <c r="I104" s="41">
        <f>I103+G104-H104</f>
        <v>73528.600000000006</v>
      </c>
    </row>
    <row r="105" spans="1:9" x14ac:dyDescent="0.25">
      <c r="C105" s="71" t="s">
        <v>131</v>
      </c>
      <c r="D105" s="71"/>
      <c r="E105" s="71"/>
      <c r="F105" s="43">
        <f>SUM(F101:F101)</f>
        <v>12614.13</v>
      </c>
      <c r="G105" s="43">
        <f>G102+G104</f>
        <v>83701.97</v>
      </c>
      <c r="H105" s="44">
        <f>SUM(H101:H104)</f>
        <v>22787.5</v>
      </c>
      <c r="I105" s="45">
        <f>I104</f>
        <v>73528.600000000006</v>
      </c>
    </row>
    <row r="106" spans="1:9" x14ac:dyDescent="0.25">
      <c r="G106" s="63"/>
    </row>
  </sheetData>
  <mergeCells count="25">
    <mergeCell ref="A27:G27"/>
    <mergeCell ref="B58:J58"/>
    <mergeCell ref="D1:I1"/>
    <mergeCell ref="D2:I2"/>
    <mergeCell ref="D3:I3"/>
    <mergeCell ref="A5:L5"/>
    <mergeCell ref="A6:L6"/>
    <mergeCell ref="B64:E64"/>
    <mergeCell ref="A37:L37"/>
    <mergeCell ref="A38:L38"/>
    <mergeCell ref="A41:B41"/>
    <mergeCell ref="D39:E39"/>
    <mergeCell ref="D40:E40"/>
    <mergeCell ref="D41:E41"/>
    <mergeCell ref="D56:I56"/>
    <mergeCell ref="D50:I50"/>
    <mergeCell ref="D51:I51"/>
    <mergeCell ref="D52:I52"/>
    <mergeCell ref="D54:I54"/>
    <mergeCell ref="D55:I55"/>
    <mergeCell ref="C105:E105"/>
    <mergeCell ref="A95:I95"/>
    <mergeCell ref="A96:I96"/>
    <mergeCell ref="A97:I97"/>
    <mergeCell ref="A98:I9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2025-09-08T21:21:27Z</cp:lastPrinted>
  <dcterms:created xsi:type="dcterms:W3CDTF">2018-07-20T20:07:43Z</dcterms:created>
  <dcterms:modified xsi:type="dcterms:W3CDTF">2025-09-08T21:21:43Z</dcterms:modified>
</cp:coreProperties>
</file>