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salazar\Desktop\carpetas 2025\LIC FREDY\carpeta 2025\LAI 2025\"/>
    </mc:Choice>
  </mc:AlternateContent>
  <xr:revisionPtr revIDLastSave="0" documentId="13_ncr:1_{82A13C11-6BCD-41E2-B3AF-00F52583A23E}" xr6:coauthVersionLast="47" xr6:coauthVersionMax="47" xr10:uidLastSave="{00000000-0000-0000-0000-000000000000}"/>
  <bookViews>
    <workbookView xWindow="-120" yWindow="-120" windowWidth="29040" windowHeight="15720" xr2:uid="{A3F179A4-B4EB-4491-A5A7-1639B683C874}"/>
  </bookViews>
  <sheets>
    <sheet name="DICIEMBRE 2025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7" i="152" l="1"/>
  <c r="G97" i="152"/>
  <c r="F97" i="152"/>
  <c r="I96" i="152"/>
  <c r="I97" i="152" s="1"/>
  <c r="I95" i="152"/>
  <c r="J69" i="152" l="1"/>
  <c r="H69" i="152"/>
  <c r="G69" i="152"/>
  <c r="F69" i="152"/>
  <c r="H26" i="152" l="1"/>
  <c r="K69" i="152" l="1"/>
  <c r="I67" i="152" l="1"/>
  <c r="L67" i="152" s="1"/>
  <c r="I65" i="152" l="1"/>
  <c r="L65" i="152" l="1"/>
  <c r="L69" i="152" s="1"/>
  <c r="I66" i="152"/>
  <c r="I69" i="152" s="1"/>
  <c r="I93" i="152"/>
  <c r="I94" i="152" l="1"/>
  <c r="C40" i="15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FREDY OTONIEL SALAZAR ROMÁN</author>
  </authors>
  <commentList>
    <comment ref="C97" authorId="0" shapeId="0" xr:uid="{15369EA1-1DB6-45D8-8CB0-919345852EB2}">
      <text>
        <r>
          <rPr>
            <b/>
            <sz val="9"/>
            <color indexed="81"/>
            <rFont val="Tahoma"/>
            <family val="2"/>
          </rPr>
          <t>FREDY OTONIEL SALAZAR ROMÁN: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<sst xmlns="http://schemas.openxmlformats.org/spreadsheetml/2006/main" count="159" uniqueCount="129">
  <si>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</si>
  <si>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</si>
  <si>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</si>
  <si>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</si>
  <si>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</si>
  <si>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</si>
  <si>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</si>
  <si>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</si>
  <si>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SUMA TOTAL</t>
  </si>
  <si>
    <t>NOMBRE PROPIETARIO</t>
  </si>
  <si>
    <t>No. PLACA DEL VEHICULO</t>
  </si>
  <si>
    <t>No. BOLETA DE DEPOSITO</t>
  </si>
  <si>
    <t>FECHA DE PAGO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</si>
  <si>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</si>
  <si>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</si>
  <si>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</si>
  <si>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</si>
  <si>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</si>
  <si>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</si>
  <si>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</si>
  <si>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</si>
  <si>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</si>
  <si>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</si>
  <si>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No.</t>
  </si>
  <si>
    <t>No. DE CUENTA</t>
  </si>
  <si>
    <t>NOMBRE DE LA CUENTA</t>
  </si>
  <si>
    <t>SALDO ANTERIOR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</si>
  <si>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</si>
  <si>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</si>
  <si>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</si>
  <si>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</si>
  <si>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</si>
  <si>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</si>
  <si>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</si>
  <si>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</si>
  <si>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</si>
  <si>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</si>
  <si>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</si>
  <si>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</si>
  <si>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.</t>
  </si>
  <si>
    <t>MULTA PAGADA</t>
  </si>
  <si>
    <t>TOTAL</t>
  </si>
  <si>
    <t>CREDITOS</t>
  </si>
  <si>
    <t>ENTIDAD BANCARIA</t>
  </si>
  <si>
    <t>MINISTERIO DE COMUNICACIONES, INFRAESTRUCTURA Y VIVIENDA</t>
  </si>
  <si>
    <t>CUENTA CORRIENTE FONDO ROTATIVO INTERNO CON TARJETA DE COMPRAS INSTITUCIONAL -TCI-</t>
  </si>
  <si>
    <t>DIRECCION GENERAL DE TRANSPORTES FONDO ROTATIVO INTERNO CON TARJETA DE COMPRAS INSTITUCIONAL     -TCI-</t>
  </si>
  <si>
    <t>DEPOSITOS POR ESCLARECER</t>
  </si>
  <si>
    <t>CHEQUES EN CIRCULACION</t>
  </si>
  <si>
    <t>5211956-4</t>
  </si>
  <si>
    <t>POR CONSUMOS REALIZADOS CON TCI  EN EL MES DE NOVIEMBRE DE 2025</t>
  </si>
  <si>
    <t>REGISTRO Y CONTROL DE PAGO DE MULTAS DEL MES DE DICIEMBRE DE 2025  (Ingresos Privativos)</t>
  </si>
  <si>
    <t>Capitalización de Intereses del mes de diciembre de 2025.</t>
  </si>
  <si>
    <t>REGISTRO Y CONTROL INGRESOS POR CAPITALIZACION DE INTERESES DEL MES DICIEMBRE DE 2025  (Intereses)</t>
  </si>
  <si>
    <t>SUMA TOTAL AL 31 DICIEMBRE DE 2025</t>
  </si>
  <si>
    <t>DICIEMBRE -- 2025</t>
  </si>
  <si>
    <t>AL 31 DE DICIEMBRE DE 2025</t>
  </si>
  <si>
    <t>5867771-1</t>
  </si>
  <si>
    <t>1679436-2</t>
  </si>
  <si>
    <t>9523620-1</t>
  </si>
  <si>
    <t>1200298-4</t>
  </si>
  <si>
    <t>3284783-1</t>
  </si>
  <si>
    <t>674825-2</t>
  </si>
  <si>
    <t>8881518-8</t>
  </si>
  <si>
    <t>3570625-2</t>
  </si>
  <si>
    <t>1523383-9</t>
  </si>
  <si>
    <t>2524749-2</t>
  </si>
  <si>
    <t>462244-8</t>
  </si>
  <si>
    <t>ACDO. GUB. 408/2014 ARTO 4, LITERAL N</t>
  </si>
  <si>
    <t>POR RENOVACION EXTEMPORANEA SEGÚN RESOLUCION No. 1316-09-2025 EXPEDIENTE RLT-264-2025 A NOMBRE DE PANTALEON AREVALO ALVARADO</t>
  </si>
  <si>
    <t>ACDO. GUB. 408/2014 ARTO 4, LITERAL P</t>
  </si>
  <si>
    <t>ACDO. GUB. 225/2012 ARTI. 55 INCISO "C"</t>
  </si>
  <si>
    <t>POR RENOVACION EXTEMPORANEA SEGÚN RESOLUCION No. 1245-09-2025 EXPEDIENTE RLT-594-2025 A NOMBRE DE TRANSPORTES MONJA BLANCA, S.A.</t>
  </si>
  <si>
    <t>ACDO. GUB. 225/2012  LITERAL I</t>
  </si>
  <si>
    <t xml:space="preserve"> ACDO. GUB. 408/2014,  ARTI. 4, LIT. P</t>
  </si>
  <si>
    <t>ACDO. GUB. 225/2012 ARTICULO 54</t>
  </si>
  <si>
    <t>NOE SERECH TZAINER</t>
  </si>
  <si>
    <t>AUGUSTO CESAR GARCIA JIMENEZ</t>
  </si>
  <si>
    <t>PANTALEON AREVALO ALVARADO</t>
  </si>
  <si>
    <t>JORGE LEONARDO SEBALLOS RIOS</t>
  </si>
  <si>
    <t xml:space="preserve"> ABNER ELIEZER MORALES VELASQUEZ</t>
  </si>
  <si>
    <t>DAVID ESPINOZA PANIAGUA</t>
  </si>
  <si>
    <t>MANUEL GUARCHAJ TZEP</t>
  </si>
  <si>
    <t>MARIA RAQUEL CASTILLO SALES</t>
  </si>
  <si>
    <t>TRANSPORTES MONJA BLANCA</t>
  </si>
  <si>
    <t xml:space="preserve">BYRON MANUEL HERRERA MEJIA </t>
  </si>
  <si>
    <t>JOSE ALBERTO LUCAS COLON</t>
  </si>
  <si>
    <t>ROSENDO XAJIL JACOBO</t>
  </si>
  <si>
    <t>GLENDA MARISOL VELA SANTIZO</t>
  </si>
  <si>
    <t>ROLANDO XUYA PUNAY</t>
  </si>
  <si>
    <t>HUGO ARGELIO DUBON GOMEZ</t>
  </si>
  <si>
    <t>C-053BMK</t>
  </si>
  <si>
    <t>C-030BKD</t>
  </si>
  <si>
    <t>LICENCIA T-21099</t>
  </si>
  <si>
    <t>C-678BMS</t>
  </si>
  <si>
    <t>C-407BPW</t>
  </si>
  <si>
    <t>C-015BQS</t>
  </si>
  <si>
    <t>C-229BRL</t>
  </si>
  <si>
    <t>C-833BLT</t>
  </si>
  <si>
    <t>LICENCIA T-22970</t>
  </si>
  <si>
    <t>C-544BKM</t>
  </si>
  <si>
    <t>C-037BJJ</t>
  </si>
  <si>
    <t>C-512BLB</t>
  </si>
  <si>
    <t>C-510BRX</t>
  </si>
  <si>
    <t>C-962BMT</t>
  </si>
  <si>
    <t>C-287BPX</t>
  </si>
  <si>
    <t>LICENCIA O-15477</t>
  </si>
  <si>
    <t>C-352BPM</t>
  </si>
  <si>
    <t>CHN 17579476</t>
  </si>
  <si>
    <t>CHN 17578279</t>
  </si>
  <si>
    <t>CHN 17318227</t>
  </si>
  <si>
    <t>CHN 17505185</t>
  </si>
  <si>
    <t>CHN 17342210</t>
  </si>
  <si>
    <t>CHN 17372150</t>
  </si>
  <si>
    <t>CHN 17578564</t>
  </si>
  <si>
    <t>CHN 17527772</t>
  </si>
  <si>
    <t>CHN 17504032</t>
  </si>
  <si>
    <t>CHN 17578627</t>
  </si>
  <si>
    <t>CHN 17372233</t>
  </si>
  <si>
    <t>CHN 17158399</t>
  </si>
  <si>
    <t>CHN 17158400</t>
  </si>
  <si>
    <t>CHN 17580576</t>
  </si>
  <si>
    <t>CHN 17578724</t>
  </si>
  <si>
    <t>CHN 17577013</t>
  </si>
  <si>
    <t>CHN 17420948</t>
  </si>
  <si>
    <t>TRANSFERECIA 0090109</t>
  </si>
  <si>
    <t>Observaciones:  Se reporta un total de remisiones canceladas por los transportistas por Q114,000.00 al mes de diciembre del año 2025 según boletas de deposito del banco CHN  reportadas por ventanilla</t>
  </si>
  <si>
    <t xml:space="preserve"> RENDICION FINAL AL ENTIDAD POR CIERRE DEL AÑO 2025</t>
  </si>
  <si>
    <t>MOVIMIENTOS DEL MES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</si>
</sst>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96">
    <xf numFmtId="0" fontId="0" fillId="0" borderId="0" xfId="0"/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/>
    <xf numFmtId="0" fontId="6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15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vertical="center"/>
    </xf>
    <xf numFmtId="0" fontId="15" fillId="4" borderId="0" xfId="0" applyFont="1" applyFill="1"/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/>
    <xf numFmtId="0" fontId="9" fillId="4" borderId="0" xfId="0" applyFont="1" applyFill="1" applyAlignment="1">
      <alignment wrapText="1"/>
    </xf>
    <xf numFmtId="0" fontId="5" fillId="4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44" fontId="3" fillId="4" borderId="1" xfId="7" applyNumberFormat="1" applyFont="1" applyFill="1" applyBorder="1" applyAlignment="1">
      <alignment vertical="center"/>
    </xf>
    <xf numFmtId="44" fontId="7" fillId="4" borderId="1" xfId="7" applyNumberFormat="1" applyFont="1" applyFill="1" applyBorder="1" applyAlignment="1">
      <alignment vertical="center"/>
    </xf>
    <xf numFmtId="44" fontId="3" fillId="0" borderId="1" xfId="7" applyNumberFormat="1" applyFont="1" applyBorder="1" applyAlignment="1">
      <alignment vertical="center"/>
    </xf>
    <xf numFmtId="44" fontId="7" fillId="0" borderId="1" xfId="7" applyNumberFormat="1" applyFont="1" applyBorder="1" applyAlignment="1">
      <alignment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4" fontId="7" fillId="4" borderId="1" xfId="0" applyNumberFormat="1" applyFont="1" applyFill="1" applyBorder="1" applyAlignment="1">
      <alignment horizontal="center" vertical="center"/>
    </xf>
    <xf numFmtId="44" fontId="7" fillId="4" borderId="1" xfId="0" applyNumberFormat="1" applyFont="1" applyFill="1" applyBorder="1" applyAlignment="1">
      <alignment vertical="center"/>
    </xf>
    <xf numFmtId="44" fontId="7" fillId="0" borderId="1" xfId="7" applyNumberFormat="1" applyFont="1" applyBorder="1" applyAlignment="1">
      <alignment horizontal="center"/>
    </xf>
    <xf numFmtId="44" fontId="7" fillId="4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17" fontId="11" fillId="0" borderId="5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4" fontId="13" fillId="0" borderId="0" xfId="0" applyNumberFormat="1" applyFont="1" applyBorder="1"/>
    <xf numFmtId="14" fontId="20" fillId="4" borderId="0" xfId="0" applyNumberFormat="1" applyFont="1" applyFill="1" applyBorder="1" applyAlignment="1">
      <alignment horizontal="center"/>
    </xf>
    <xf numFmtId="165" fontId="21" fillId="4" borderId="0" xfId="0" applyNumberFormat="1" applyFont="1" applyFill="1" applyBorder="1"/>
    <xf numFmtId="0" fontId="22" fillId="4" borderId="0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 vertical="center"/>
    </xf>
    <xf numFmtId="44" fontId="21" fillId="4" borderId="0" xfId="0" applyNumberFormat="1" applyFont="1" applyFill="1" applyBorder="1" applyAlignment="1">
      <alignment vertical="center"/>
    </xf>
    <xf numFmtId="44" fontId="21" fillId="4" borderId="0" xfId="7" applyNumberFormat="1" applyFont="1" applyFill="1" applyBorder="1" applyAlignment="1">
      <alignment vertical="center"/>
    </xf>
    <xf numFmtId="44" fontId="0" fillId="0" borderId="0" xfId="0" applyNumberFormat="1"/>
    <xf numFmtId="0" fontId="0" fillId="0" borderId="1" xfId="0" applyBorder="1"/>
    <xf numFmtId="0" fontId="0" fillId="5" borderId="1" xfId="0" applyFill="1" applyBorder="1" applyAlignment="1">
      <alignment horizontal="center" vertical="center" wrapText="1"/>
    </xf>
    <xf numFmtId="0" fontId="18" fillId="3" borderId="6" xfId="0" applyFont="1" applyFill="1" applyBorder="1" applyAlignment="1">
      <alignment wrapText="1"/>
    </xf>
    <xf numFmtId="0" fontId="18" fillId="3" borderId="6" xfId="0" applyFont="1" applyFill="1" applyBorder="1"/>
    <xf numFmtId="0" fontId="19" fillId="4" borderId="0" xfId="0" applyFont="1" applyFill="1" applyBorder="1" applyAlignment="1">
      <alignment horizontal="center"/>
    </xf>
    <xf numFmtId="165" fontId="19" fillId="4" borderId="0" xfId="0" applyNumberFormat="1" applyFont="1" applyFill="1" applyBorder="1"/>
    <xf numFmtId="0" fontId="18" fillId="4" borderId="0" xfId="0" applyFont="1" applyFill="1" applyBorder="1" applyAlignment="1">
      <alignment wrapText="1"/>
    </xf>
    <xf numFmtId="0" fontId="18" fillId="4" borderId="0" xfId="0" applyFont="1" applyFill="1" applyBorder="1"/>
    <xf numFmtId="44" fontId="7" fillId="0" borderId="1" xfId="0" applyNumberFormat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6" borderId="1" xfId="0" applyNumberFormat="1" applyFont="1" applyFill="1" applyBorder="1"/>
    <xf numFmtId="44" fontId="13" fillId="6" borderId="7" xfId="0" applyNumberFormat="1" applyFont="1" applyFill="1" applyBorder="1"/>
    <xf numFmtId="44" fontId="7" fillId="6" borderId="1" xfId="0" applyNumberFormat="1" applyFont="1" applyFill="1" applyBorder="1" applyAlignment="1">
      <alignment vertical="center"/>
    </xf>
    <xf numFmtId="44" fontId="7" fillId="6" borderId="1" xfId="7" applyNumberFormat="1" applyFont="1" applyFill="1" applyBorder="1" applyAlignment="1">
      <alignment vertical="center"/>
    </xf>
    <xf numFmtId="44" fontId="7" fillId="6" borderId="7" xfId="7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center"/>
    </xf>
    <xf numFmtId="44" fontId="7" fillId="6" borderId="7" xfId="0" applyNumberFormat="1" applyFont="1" applyFill="1" applyBorder="1"/>
    <xf numFmtId="0" fontId="2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vertical="center" wrapText="1"/>
    </xf>
    <xf numFmtId="0" fontId="19" fillId="3" borderId="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17" fontId="11" fillId="0" borderId="0" xfId="0" applyNumberFormat="1" applyFont="1" applyAlignment="1">
      <alignment horizontal="center"/>
    </xf>
    <xf numFmtId="166" fontId="13" fillId="3" borderId="1" xfId="0" applyNumberFormat="1" applyFont="1" applyFill="1" applyBorder="1"/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104775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953750" y="0"/>
          <a:ext cx="1057275" cy="838200"/>
        </a:xfrm>
        <a:prstGeom prst="rect">
          <a:avLst/>
        </a:prstGeom>
      </xdr:spPr>
    </xdr:pic>
    <xdr:clientData/>
  </xdr:twoCellAnchor>
  <xdr:oneCellAnchor>
    <xdr:from>
      <xdr:col>9</xdr:col>
      <xdr:colOff>142875</xdr:colOff>
      <xdr:row>53</xdr:row>
      <xdr:rowOff>38101</xdr:rowOff>
    </xdr:from>
    <xdr:ext cx="1057275" cy="895350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696700" y="11106151"/>
          <a:ext cx="1057275" cy="89535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628651</xdr:colOff>
      <xdr:row>2</xdr:row>
      <xdr:rowOff>266701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B18D9-84AC-BC5F-9658-2B0368E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526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55</xdr:row>
      <xdr:rowOff>1</xdr:rowOff>
    </xdr:from>
    <xdr:to>
      <xdr:col>2</xdr:col>
      <xdr:colOff>647701</xdr:colOff>
      <xdr:row>57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4BB1AE-3017-E689-779A-83AB78D1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49051"/>
          <a:ext cx="21717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142875</xdr:colOff>
      <xdr:row>81</xdr:row>
      <xdr:rowOff>47625</xdr:rowOff>
    </xdr:from>
    <xdr:to>
      <xdr:col>8</xdr:col>
      <xdr:colOff>908050</xdr:colOff>
      <xdr:row>85</xdr:row>
      <xdr:rowOff>28575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5374D32-C03A-4653-A099-F51DED521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21802725"/>
          <a:ext cx="765175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81</xdr:row>
      <xdr:rowOff>114300</xdr:rowOff>
    </xdr:from>
    <xdr:to>
      <xdr:col>4</xdr:col>
      <xdr:colOff>561975</xdr:colOff>
      <xdr:row>85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546E166-19CA-46C4-843D-2DB637748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21869400"/>
          <a:ext cx="248602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L101"/>
  <sheetViews>
    <sheetView tabSelected="1" workbookViewId="0">
      <selection activeCell="A36" sqref="A36:L97"/>
    </sheetView>
  </sheetViews>
  <sheetFormatPr baseColWidth="10" defaultRowHeight="15" x14ac:dyDescent="0.25"/>
  <cols>
    <col min="3" max="3" width="13" customWidth="1"/>
    <col min="4" max="4" width="12.7109375" customWidth="1"/>
    <col min="5" max="5" width="18" customWidth="1"/>
    <col min="6" max="6" width="13.85546875" customWidth="1"/>
    <col min="7" max="7" width="28.28515625" customWidth="1"/>
    <col min="8" max="8" width="13.42578125" customWidth="1"/>
    <col min="9" max="9" width="14.42578125" customWidth="1"/>
    <col min="10" max="11" width="14.28515625" customWidth="1"/>
    <col min="12" max="12" width="13.28515625" customWidth="1"/>
  </cols>
  <sheetData>
    <row r="1" spans="1:12" x14ac:dyDescent="0.25">
      <c r="D1" s="80" t="s">
        <v>0</v>
      </c>
      <c r="E1" s="80"/>
      <c r="F1" s="80"/>
      <c r="G1" s="80"/>
      <c r="H1" s="80"/>
      <c r="I1" s="80"/>
    </row>
    <row r="2" spans="1:12" x14ac:dyDescent="0.25">
      <c r="D2" s="80" t="s">
        <v>13</v>
      </c>
      <c r="E2" s="80"/>
      <c r="F2" s="80"/>
      <c r="G2" s="80"/>
      <c r="H2" s="80"/>
      <c r="I2" s="80"/>
    </row>
    <row r="3" spans="1:12" ht="34.5" customHeight="1" x14ac:dyDescent="0.25">
      <c r="D3" s="81" t="s">
        <v>14</v>
      </c>
      <c r="E3" s="81"/>
      <c r="F3" s="81"/>
      <c r="G3" s="81"/>
      <c r="H3" s="81"/>
      <c r="I3" s="81"/>
    </row>
    <row r="5" spans="1:12" x14ac:dyDescent="0.25">
      <c r="A5" s="82" t="s">
        <v>51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x14ac:dyDescent="0.25">
      <c r="A6" s="82" t="s">
        <v>18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2" ht="37.5" customHeight="1" x14ac:dyDescent="0.25">
      <c r="A7" s="42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25" t="s">
        <v>40</v>
      </c>
      <c r="I7" s="7" t="s">
        <v>9</v>
      </c>
      <c r="J7" s="7" t="s">
        <v>10</v>
      </c>
      <c r="K7" s="7" t="s">
        <v>11</v>
      </c>
      <c r="L7" s="7" t="s">
        <v>12</v>
      </c>
    </row>
    <row r="8" spans="1:12" x14ac:dyDescent="0.25">
      <c r="A8" s="68">
        <v>1</v>
      </c>
      <c r="B8" s="69">
        <v>6266</v>
      </c>
      <c r="C8" s="72">
        <v>45992</v>
      </c>
      <c r="D8" s="20"/>
      <c r="E8" s="20">
        <v>3971</v>
      </c>
      <c r="F8" s="72">
        <v>43280</v>
      </c>
      <c r="G8" s="73" t="s">
        <v>68</v>
      </c>
      <c r="H8" s="74">
        <v>5000</v>
      </c>
      <c r="I8" s="20" t="s">
        <v>76</v>
      </c>
      <c r="J8" s="20" t="s">
        <v>91</v>
      </c>
      <c r="K8" s="20" t="s">
        <v>108</v>
      </c>
      <c r="L8" s="72">
        <v>45992</v>
      </c>
    </row>
    <row r="9" spans="1:12" ht="29.25" customHeight="1" x14ac:dyDescent="0.25">
      <c r="A9" s="70">
        <v>2</v>
      </c>
      <c r="B9" s="69">
        <v>6267</v>
      </c>
      <c r="C9" s="72">
        <v>45993</v>
      </c>
      <c r="D9" s="69" t="s">
        <v>49</v>
      </c>
      <c r="E9" s="20">
        <v>3801</v>
      </c>
      <c r="F9" s="72">
        <v>45702</v>
      </c>
      <c r="G9" s="73" t="s">
        <v>68</v>
      </c>
      <c r="H9" s="75">
        <v>5000</v>
      </c>
      <c r="I9" s="20" t="s">
        <v>77</v>
      </c>
      <c r="J9" s="20" t="s">
        <v>92</v>
      </c>
      <c r="K9" s="20" t="s">
        <v>109</v>
      </c>
      <c r="L9" s="72">
        <v>45993</v>
      </c>
    </row>
    <row r="10" spans="1:12" ht="45" x14ac:dyDescent="0.25">
      <c r="A10" s="71">
        <v>3</v>
      </c>
      <c r="B10" s="69">
        <v>6268</v>
      </c>
      <c r="C10" s="72">
        <v>45993</v>
      </c>
      <c r="D10" s="69" t="s">
        <v>57</v>
      </c>
      <c r="E10" s="20"/>
      <c r="F10" s="72"/>
      <c r="G10" s="73" t="s">
        <v>69</v>
      </c>
      <c r="H10" s="75">
        <v>10000</v>
      </c>
      <c r="I10" s="73" t="s">
        <v>78</v>
      </c>
      <c r="J10" s="20" t="s">
        <v>93</v>
      </c>
      <c r="K10" s="20" t="s">
        <v>110</v>
      </c>
      <c r="L10" s="72">
        <v>45987</v>
      </c>
    </row>
    <row r="11" spans="1:12" ht="49.5" customHeight="1" x14ac:dyDescent="0.25">
      <c r="A11" s="68">
        <v>4</v>
      </c>
      <c r="B11" s="69">
        <v>6269</v>
      </c>
      <c r="C11" s="72">
        <v>45993</v>
      </c>
      <c r="D11" s="69"/>
      <c r="E11" s="20">
        <v>2923</v>
      </c>
      <c r="F11" s="72">
        <v>42986</v>
      </c>
      <c r="G11" s="73" t="s">
        <v>68</v>
      </c>
      <c r="H11" s="75">
        <v>5000</v>
      </c>
      <c r="I11" s="20" t="s">
        <v>79</v>
      </c>
      <c r="J11" s="20" t="s">
        <v>94</v>
      </c>
      <c r="K11" s="20" t="s">
        <v>111</v>
      </c>
      <c r="L11" s="72">
        <v>45993</v>
      </c>
    </row>
    <row r="12" spans="1:12" ht="32.25" customHeight="1" x14ac:dyDescent="0.25">
      <c r="A12" s="68">
        <v>5</v>
      </c>
      <c r="B12" s="69">
        <v>6270</v>
      </c>
      <c r="C12" s="72">
        <v>45995</v>
      </c>
      <c r="D12" s="69" t="s">
        <v>58</v>
      </c>
      <c r="E12" s="20">
        <v>6655</v>
      </c>
      <c r="F12" s="72">
        <v>45824</v>
      </c>
      <c r="G12" s="73" t="s">
        <v>70</v>
      </c>
      <c r="H12" s="75">
        <v>3000</v>
      </c>
      <c r="I12" s="20" t="s">
        <v>80</v>
      </c>
      <c r="J12" s="20" t="s">
        <v>95</v>
      </c>
      <c r="K12" s="20" t="s">
        <v>112</v>
      </c>
      <c r="L12" s="72">
        <v>45993</v>
      </c>
    </row>
    <row r="13" spans="1:12" ht="22.5" x14ac:dyDescent="0.25">
      <c r="A13" s="70">
        <v>6</v>
      </c>
      <c r="B13" s="69">
        <v>6271</v>
      </c>
      <c r="C13" s="72">
        <v>46001</v>
      </c>
      <c r="D13" s="69" t="s">
        <v>59</v>
      </c>
      <c r="E13" s="20">
        <v>6835</v>
      </c>
      <c r="F13" s="72">
        <v>45901</v>
      </c>
      <c r="G13" s="73" t="s">
        <v>70</v>
      </c>
      <c r="H13" s="75">
        <v>3000</v>
      </c>
      <c r="I13" s="20" t="s">
        <v>81</v>
      </c>
      <c r="J13" s="20" t="s">
        <v>96</v>
      </c>
      <c r="K13" s="20" t="s">
        <v>113</v>
      </c>
      <c r="L13" s="72">
        <v>46000</v>
      </c>
    </row>
    <row r="14" spans="1:12" ht="30" customHeight="1" x14ac:dyDescent="0.25">
      <c r="A14" s="71">
        <v>7</v>
      </c>
      <c r="B14" s="69">
        <v>6272</v>
      </c>
      <c r="C14" s="72">
        <v>46001</v>
      </c>
      <c r="D14" s="69"/>
      <c r="E14" s="20">
        <v>7054</v>
      </c>
      <c r="F14" s="72">
        <v>45988</v>
      </c>
      <c r="G14" s="73" t="s">
        <v>70</v>
      </c>
      <c r="H14" s="75">
        <v>3000</v>
      </c>
      <c r="I14" s="20" t="s">
        <v>82</v>
      </c>
      <c r="J14" s="20" t="s">
        <v>97</v>
      </c>
      <c r="K14" s="20" t="s">
        <v>114</v>
      </c>
      <c r="L14" s="72">
        <v>46001</v>
      </c>
    </row>
    <row r="15" spans="1:12" ht="30.75" customHeight="1" x14ac:dyDescent="0.25">
      <c r="A15" s="71">
        <v>8</v>
      </c>
      <c r="B15" s="69">
        <v>6273</v>
      </c>
      <c r="C15" s="72">
        <v>46001</v>
      </c>
      <c r="D15" s="69" t="s">
        <v>60</v>
      </c>
      <c r="E15" s="20">
        <v>7117</v>
      </c>
      <c r="F15" s="72">
        <v>45993</v>
      </c>
      <c r="G15" s="20" t="s">
        <v>71</v>
      </c>
      <c r="H15" s="75">
        <v>10000</v>
      </c>
      <c r="I15" s="20" t="s">
        <v>83</v>
      </c>
      <c r="J15" s="20" t="s">
        <v>98</v>
      </c>
      <c r="K15" s="20" t="s">
        <v>115</v>
      </c>
      <c r="L15" s="72">
        <v>46001</v>
      </c>
    </row>
    <row r="16" spans="1:12" ht="45" x14ac:dyDescent="0.25">
      <c r="A16" s="71">
        <v>9</v>
      </c>
      <c r="B16" s="69">
        <v>6274</v>
      </c>
      <c r="C16" s="72">
        <v>46002</v>
      </c>
      <c r="D16" s="69" t="s">
        <v>61</v>
      </c>
      <c r="E16" s="20"/>
      <c r="F16" s="72"/>
      <c r="G16" s="73" t="s">
        <v>72</v>
      </c>
      <c r="H16" s="75">
        <v>10000</v>
      </c>
      <c r="I16" s="20" t="s">
        <v>84</v>
      </c>
      <c r="J16" s="20" t="s">
        <v>99</v>
      </c>
      <c r="K16" s="20" t="s">
        <v>116</v>
      </c>
      <c r="L16" s="72">
        <v>46002</v>
      </c>
    </row>
    <row r="17" spans="1:12" ht="22.5" x14ac:dyDescent="0.25">
      <c r="A17" s="71">
        <v>10</v>
      </c>
      <c r="B17" s="69">
        <v>6275</v>
      </c>
      <c r="C17" s="72">
        <v>46006</v>
      </c>
      <c r="D17" s="69"/>
      <c r="E17" s="20">
        <v>4296</v>
      </c>
      <c r="F17" s="72">
        <v>43575</v>
      </c>
      <c r="G17" s="73" t="s">
        <v>68</v>
      </c>
      <c r="H17" s="75">
        <v>5000</v>
      </c>
      <c r="I17" s="20" t="s">
        <v>77</v>
      </c>
      <c r="J17" s="20" t="s">
        <v>100</v>
      </c>
      <c r="K17" s="20" t="s">
        <v>117</v>
      </c>
      <c r="L17" s="72">
        <v>46006</v>
      </c>
    </row>
    <row r="18" spans="1:12" ht="27" customHeight="1" x14ac:dyDescent="0.25">
      <c r="A18" s="71">
        <v>11</v>
      </c>
      <c r="B18" s="69">
        <v>6276</v>
      </c>
      <c r="C18" s="72">
        <v>46006</v>
      </c>
      <c r="D18" s="69" t="s">
        <v>62</v>
      </c>
      <c r="E18" s="20">
        <v>6477</v>
      </c>
      <c r="F18" s="72">
        <v>45645</v>
      </c>
      <c r="G18" s="20" t="s">
        <v>73</v>
      </c>
      <c r="H18" s="75">
        <v>1000</v>
      </c>
      <c r="I18" s="20" t="s">
        <v>85</v>
      </c>
      <c r="J18" s="20" t="s">
        <v>101</v>
      </c>
      <c r="K18" s="20" t="s">
        <v>118</v>
      </c>
      <c r="L18" s="72">
        <v>46003</v>
      </c>
    </row>
    <row r="19" spans="1:12" ht="22.5" x14ac:dyDescent="0.25">
      <c r="A19" s="71">
        <v>12</v>
      </c>
      <c r="B19" s="69">
        <v>6277</v>
      </c>
      <c r="C19" s="72">
        <v>46006</v>
      </c>
      <c r="D19" s="69" t="s">
        <v>63</v>
      </c>
      <c r="E19" s="20">
        <v>3964</v>
      </c>
      <c r="F19" s="72">
        <v>43257</v>
      </c>
      <c r="G19" s="73" t="s">
        <v>74</v>
      </c>
      <c r="H19" s="75">
        <v>3000</v>
      </c>
      <c r="I19" s="20" t="s">
        <v>86</v>
      </c>
      <c r="J19" s="20" t="s">
        <v>102</v>
      </c>
      <c r="K19" s="20" t="s">
        <v>119</v>
      </c>
      <c r="L19" s="72">
        <v>46001</v>
      </c>
    </row>
    <row r="20" spans="1:12" ht="27" customHeight="1" x14ac:dyDescent="0.25">
      <c r="A20" s="71">
        <v>13</v>
      </c>
      <c r="B20" s="69">
        <v>6279</v>
      </c>
      <c r="C20" s="72">
        <v>46006</v>
      </c>
      <c r="D20" s="69" t="s">
        <v>63</v>
      </c>
      <c r="E20" s="20">
        <v>2783</v>
      </c>
      <c r="F20" s="72">
        <v>42984</v>
      </c>
      <c r="G20" s="73" t="s">
        <v>68</v>
      </c>
      <c r="H20" s="75">
        <v>5000</v>
      </c>
      <c r="I20" s="20" t="s">
        <v>86</v>
      </c>
      <c r="J20" s="20" t="s">
        <v>102</v>
      </c>
      <c r="K20" s="20" t="s">
        <v>120</v>
      </c>
      <c r="L20" s="72">
        <v>46001</v>
      </c>
    </row>
    <row r="21" spans="1:12" ht="27" customHeight="1" x14ac:dyDescent="0.25">
      <c r="A21" s="71">
        <v>14</v>
      </c>
      <c r="B21" s="69">
        <v>6280</v>
      </c>
      <c r="C21" s="72">
        <v>46007</v>
      </c>
      <c r="D21" s="69" t="s">
        <v>64</v>
      </c>
      <c r="E21" s="20">
        <v>7036</v>
      </c>
      <c r="F21" s="72">
        <v>46006</v>
      </c>
      <c r="G21" s="20" t="s">
        <v>75</v>
      </c>
      <c r="H21" s="75">
        <v>25000</v>
      </c>
      <c r="I21" s="20" t="s">
        <v>87</v>
      </c>
      <c r="J21" s="20" t="s">
        <v>103</v>
      </c>
      <c r="K21" s="20" t="s">
        <v>121</v>
      </c>
      <c r="L21" s="72">
        <v>46007</v>
      </c>
    </row>
    <row r="22" spans="1:12" ht="27" customHeight="1" x14ac:dyDescent="0.25">
      <c r="A22" s="71">
        <v>15</v>
      </c>
      <c r="B22" s="69">
        <v>6281</v>
      </c>
      <c r="C22" s="72">
        <v>46009</v>
      </c>
      <c r="D22" s="69" t="s">
        <v>65</v>
      </c>
      <c r="E22" s="20">
        <v>3910</v>
      </c>
      <c r="F22" s="72">
        <v>43720</v>
      </c>
      <c r="G22" s="73" t="s">
        <v>70</v>
      </c>
      <c r="H22" s="75">
        <v>3000</v>
      </c>
      <c r="I22" s="20" t="s">
        <v>88</v>
      </c>
      <c r="J22" s="20" t="s">
        <v>104</v>
      </c>
      <c r="K22" s="20" t="s">
        <v>122</v>
      </c>
      <c r="L22" s="72">
        <v>46009</v>
      </c>
    </row>
    <row r="23" spans="1:12" ht="27" customHeight="1" x14ac:dyDescent="0.25">
      <c r="A23" s="71">
        <v>16</v>
      </c>
      <c r="B23" s="69">
        <v>6282</v>
      </c>
      <c r="C23" s="72">
        <v>46013</v>
      </c>
      <c r="D23" s="69" t="s">
        <v>49</v>
      </c>
      <c r="E23" s="20">
        <v>4177</v>
      </c>
      <c r="F23" s="72">
        <v>43350</v>
      </c>
      <c r="G23" s="73" t="s">
        <v>68</v>
      </c>
      <c r="H23" s="75">
        <v>5000</v>
      </c>
      <c r="I23" s="20" t="s">
        <v>77</v>
      </c>
      <c r="J23" s="20" t="s">
        <v>105</v>
      </c>
      <c r="K23" s="20" t="s">
        <v>123</v>
      </c>
      <c r="L23" s="72">
        <v>46013</v>
      </c>
    </row>
    <row r="24" spans="1:12" ht="45" x14ac:dyDescent="0.25">
      <c r="A24" s="71">
        <v>17</v>
      </c>
      <c r="B24" s="69">
        <v>6283</v>
      </c>
      <c r="C24" s="72">
        <v>46013</v>
      </c>
      <c r="D24" s="69" t="s">
        <v>66</v>
      </c>
      <c r="E24" s="20"/>
      <c r="F24" s="72"/>
      <c r="G24" s="73" t="s">
        <v>72</v>
      </c>
      <c r="H24" s="75">
        <v>10000</v>
      </c>
      <c r="I24" s="20" t="s">
        <v>89</v>
      </c>
      <c r="J24" s="20" t="s">
        <v>106</v>
      </c>
      <c r="K24" s="20" t="s">
        <v>124</v>
      </c>
      <c r="L24" s="72">
        <v>46010</v>
      </c>
    </row>
    <row r="25" spans="1:12" ht="27" customHeight="1" x14ac:dyDescent="0.25">
      <c r="A25" s="71">
        <v>18</v>
      </c>
      <c r="B25" s="69">
        <v>6284</v>
      </c>
      <c r="C25" s="72">
        <v>46021</v>
      </c>
      <c r="D25" s="69" t="s">
        <v>67</v>
      </c>
      <c r="E25" s="20">
        <v>6590</v>
      </c>
      <c r="F25" s="72">
        <v>45824</v>
      </c>
      <c r="G25" s="73" t="s">
        <v>74</v>
      </c>
      <c r="H25" s="75">
        <v>3000</v>
      </c>
      <c r="I25" s="20" t="s">
        <v>90</v>
      </c>
      <c r="J25" s="20" t="s">
        <v>107</v>
      </c>
      <c r="K25" s="20" t="s">
        <v>125</v>
      </c>
      <c r="L25" s="72">
        <v>46021</v>
      </c>
    </row>
    <row r="26" spans="1:12" ht="15.75" thickBot="1" x14ac:dyDescent="0.3">
      <c r="A26" s="76" t="s">
        <v>41</v>
      </c>
      <c r="B26" s="76"/>
      <c r="C26" s="76"/>
      <c r="D26" s="76"/>
      <c r="E26" s="76"/>
      <c r="F26" s="76"/>
      <c r="G26" s="76"/>
      <c r="H26" s="95">
        <f>SUM(H8:H25)</f>
        <v>114000</v>
      </c>
      <c r="I26" s="53"/>
      <c r="J26" s="54"/>
      <c r="K26" s="54"/>
      <c r="L26" s="53"/>
    </row>
    <row r="27" spans="1:12" x14ac:dyDescent="0.25">
      <c r="A27" s="55"/>
      <c r="B27" s="55"/>
      <c r="C27" s="55"/>
      <c r="D27" s="55"/>
      <c r="E27" s="55"/>
      <c r="F27" s="55"/>
      <c r="G27" s="55"/>
      <c r="H27" s="56"/>
      <c r="I27" s="57"/>
      <c r="J27" s="58"/>
      <c r="K27" s="58"/>
      <c r="L27" s="57"/>
    </row>
    <row r="28" spans="1:12" x14ac:dyDescent="0.25">
      <c r="A28" s="55"/>
      <c r="B28" s="55"/>
      <c r="C28" s="55"/>
      <c r="D28" s="55"/>
      <c r="E28" s="55"/>
      <c r="F28" s="55"/>
      <c r="G28" s="55"/>
      <c r="H28" s="56"/>
      <c r="I28" s="57"/>
      <c r="J28" s="58"/>
      <c r="K28" s="58"/>
      <c r="L28" s="57"/>
    </row>
    <row r="29" spans="1:12" x14ac:dyDescent="0.25">
      <c r="A29" t="s">
        <v>126</v>
      </c>
      <c r="H29" s="50"/>
    </row>
    <row r="30" spans="1:12" x14ac:dyDescent="0.25">
      <c r="A30" s="55"/>
      <c r="B30" s="55"/>
      <c r="C30" s="55"/>
      <c r="D30" s="55"/>
      <c r="E30" s="55"/>
      <c r="F30" s="55"/>
      <c r="G30" s="55"/>
      <c r="H30" s="56"/>
      <c r="I30" s="57"/>
      <c r="J30" s="58"/>
      <c r="K30" s="58"/>
      <c r="L30" s="57"/>
    </row>
    <row r="31" spans="1:12" x14ac:dyDescent="0.25">
      <c r="A31" s="55"/>
      <c r="B31" s="55"/>
      <c r="C31" s="55"/>
      <c r="D31" s="55"/>
      <c r="E31" s="55"/>
      <c r="F31" s="55"/>
      <c r="G31" s="55"/>
      <c r="H31" s="56"/>
      <c r="I31" s="57"/>
      <c r="J31" s="58"/>
      <c r="K31" s="58"/>
      <c r="L31" s="57"/>
    </row>
    <row r="32" spans="1:12" x14ac:dyDescent="0.25">
      <c r="A32" s="55"/>
      <c r="B32" s="55"/>
      <c r="C32" s="55"/>
      <c r="D32" s="55"/>
      <c r="E32" s="55"/>
      <c r="F32" s="55"/>
      <c r="G32" s="55"/>
      <c r="H32" s="56"/>
      <c r="I32" s="57"/>
      <c r="J32" s="58"/>
      <c r="K32" s="58"/>
      <c r="L32" s="57"/>
    </row>
    <row r="33" spans="1:12" ht="18.75" x14ac:dyDescent="0.3">
      <c r="A33" s="16"/>
      <c r="B33" s="16"/>
      <c r="C33" s="16"/>
      <c r="D33" s="16"/>
      <c r="E33" s="16"/>
      <c r="F33" s="16"/>
      <c r="G33" s="16"/>
      <c r="H33" s="17"/>
      <c r="I33" s="18"/>
      <c r="J33" s="19"/>
      <c r="K33" s="19"/>
      <c r="L33" s="15"/>
    </row>
    <row r="34" spans="1:12" ht="18.75" x14ac:dyDescent="0.3">
      <c r="A34" s="16"/>
      <c r="B34" s="16"/>
      <c r="C34" s="16"/>
      <c r="D34" s="16"/>
      <c r="E34" s="16"/>
      <c r="F34" s="16"/>
      <c r="G34" s="16"/>
      <c r="H34" s="17"/>
      <c r="I34" s="18"/>
      <c r="J34" s="19"/>
      <c r="K34" s="19"/>
      <c r="L34" s="15"/>
    </row>
    <row r="35" spans="1:12" ht="18.75" x14ac:dyDescent="0.3">
      <c r="A35" s="16"/>
      <c r="B35" s="16"/>
      <c r="C35" s="16"/>
      <c r="D35" s="16"/>
      <c r="E35" s="16"/>
      <c r="F35" s="16"/>
      <c r="G35" s="16"/>
      <c r="H35" s="17"/>
      <c r="I35" s="18"/>
      <c r="J35" s="19"/>
      <c r="K35" s="19"/>
      <c r="L35" s="15"/>
    </row>
    <row r="36" spans="1:12" x14ac:dyDescent="0.25">
      <c r="A36" s="82" t="s">
        <v>53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</row>
    <row r="37" spans="1:12" x14ac:dyDescent="0.25">
      <c r="A37" s="82" t="s">
        <v>17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</row>
    <row r="38" spans="1:12" ht="18.75" x14ac:dyDescent="0.3">
      <c r="A38" s="1" t="s">
        <v>3</v>
      </c>
      <c r="B38" s="1" t="s">
        <v>19</v>
      </c>
      <c r="C38" s="2" t="s">
        <v>15</v>
      </c>
      <c r="D38" s="87" t="s">
        <v>20</v>
      </c>
      <c r="E38" s="87"/>
      <c r="L38" s="6"/>
    </row>
    <row r="39" spans="1:12" ht="37.5" customHeight="1" x14ac:dyDescent="0.25">
      <c r="A39" s="8">
        <v>46022</v>
      </c>
      <c r="B39" s="10">
        <v>38285</v>
      </c>
      <c r="C39" s="9">
        <v>2.09</v>
      </c>
      <c r="D39" s="88" t="s">
        <v>52</v>
      </c>
      <c r="E39" s="88"/>
    </row>
    <row r="40" spans="1:12" x14ac:dyDescent="0.25">
      <c r="A40" s="86" t="s">
        <v>16</v>
      </c>
      <c r="B40" s="86"/>
      <c r="C40" s="3">
        <f>+C39</f>
        <v>2.09</v>
      </c>
      <c r="D40" s="89" t="s">
        <v>39</v>
      </c>
      <c r="E40" s="89"/>
    </row>
    <row r="41" spans="1:12" x14ac:dyDescent="0.25">
      <c r="A41" s="44"/>
      <c r="B41" s="44"/>
      <c r="C41" s="45"/>
      <c r="D41" s="46"/>
      <c r="E41" s="46"/>
    </row>
    <row r="42" spans="1:12" x14ac:dyDescent="0.25">
      <c r="A42" s="44"/>
      <c r="B42" s="44"/>
      <c r="C42" s="45"/>
      <c r="D42" s="46"/>
      <c r="E42" s="46"/>
    </row>
    <row r="43" spans="1:12" x14ac:dyDescent="0.25">
      <c r="A43" s="44"/>
      <c r="B43" s="44"/>
      <c r="C43" s="45"/>
      <c r="D43" s="46"/>
      <c r="E43" s="46"/>
    </row>
    <row r="44" spans="1:12" x14ac:dyDescent="0.25">
      <c r="A44" s="44"/>
      <c r="B44" s="44"/>
      <c r="C44" s="45"/>
      <c r="D44" s="46"/>
      <c r="E44" s="46"/>
    </row>
    <row r="45" spans="1:12" x14ac:dyDescent="0.25">
      <c r="A45" s="44"/>
      <c r="B45" s="44"/>
      <c r="C45" s="45"/>
      <c r="D45" s="46"/>
      <c r="E45" s="46"/>
    </row>
    <row r="46" spans="1:12" x14ac:dyDescent="0.25">
      <c r="A46" s="44"/>
      <c r="B46" s="44"/>
      <c r="C46" s="45"/>
      <c r="D46" s="46"/>
      <c r="E46" s="46"/>
    </row>
    <row r="47" spans="1:12" x14ac:dyDescent="0.25">
      <c r="A47" s="44"/>
      <c r="B47" s="44"/>
      <c r="C47" s="45"/>
      <c r="D47" s="46"/>
      <c r="E47" s="46"/>
    </row>
    <row r="48" spans="1:12" x14ac:dyDescent="0.25">
      <c r="A48" s="44"/>
      <c r="B48" s="44"/>
      <c r="C48" s="45"/>
      <c r="D48" s="46"/>
      <c r="E48" s="46"/>
    </row>
    <row r="49" spans="1:12" x14ac:dyDescent="0.25">
      <c r="A49" s="44"/>
      <c r="B49" s="44"/>
      <c r="C49" s="45"/>
      <c r="D49" s="46"/>
      <c r="E49" s="46"/>
    </row>
    <row r="50" spans="1:12" x14ac:dyDescent="0.25">
      <c r="A50" s="44"/>
      <c r="B50" s="44"/>
      <c r="C50" s="45"/>
      <c r="D50" s="46"/>
      <c r="E50" s="46"/>
    </row>
    <row r="51" spans="1:12" x14ac:dyDescent="0.25">
      <c r="A51" s="44"/>
      <c r="B51" s="44"/>
      <c r="C51" s="45"/>
      <c r="D51" s="46"/>
      <c r="E51" s="46"/>
    </row>
    <row r="52" spans="1:12" x14ac:dyDescent="0.25">
      <c r="A52" s="44"/>
      <c r="B52" s="44"/>
      <c r="C52" s="45"/>
      <c r="D52" s="46"/>
      <c r="E52" s="46"/>
    </row>
    <row r="53" spans="1:12" x14ac:dyDescent="0.25">
      <c r="A53" s="11"/>
      <c r="B53" s="11"/>
      <c r="C53" s="12"/>
      <c r="D53" s="13"/>
      <c r="E53" s="13"/>
    </row>
    <row r="54" spans="1:12" x14ac:dyDescent="0.25">
      <c r="A54" s="11"/>
      <c r="B54" s="11"/>
      <c r="C54" s="12"/>
      <c r="D54" s="13"/>
      <c r="E54" s="13"/>
    </row>
    <row r="55" spans="1:12" x14ac:dyDescent="0.25">
      <c r="D55" s="80" t="s">
        <v>0</v>
      </c>
      <c r="E55" s="80"/>
      <c r="F55" s="80"/>
      <c r="G55" s="80"/>
      <c r="H55" s="80"/>
      <c r="I55" s="80"/>
    </row>
    <row r="56" spans="1:12" x14ac:dyDescent="0.25">
      <c r="D56" s="80" t="s">
        <v>13</v>
      </c>
      <c r="E56" s="80"/>
      <c r="F56" s="80"/>
      <c r="G56" s="80"/>
      <c r="H56" s="80"/>
      <c r="I56" s="80"/>
    </row>
    <row r="57" spans="1:12" ht="34.5" customHeight="1" x14ac:dyDescent="0.25">
      <c r="D57" s="81" t="s">
        <v>14</v>
      </c>
      <c r="E57" s="81"/>
      <c r="F57" s="81"/>
      <c r="G57" s="81"/>
      <c r="H57" s="81"/>
      <c r="I57" s="81"/>
    </row>
    <row r="59" spans="1:12" x14ac:dyDescent="0.25">
      <c r="D59" s="90" t="s">
        <v>21</v>
      </c>
      <c r="E59" s="90"/>
      <c r="F59" s="90"/>
      <c r="G59" s="90"/>
      <c r="H59" s="90"/>
      <c r="I59" s="90"/>
    </row>
    <row r="60" spans="1:12" x14ac:dyDescent="0.25">
      <c r="D60" s="90" t="s">
        <v>56</v>
      </c>
      <c r="E60" s="90"/>
      <c r="F60" s="90"/>
      <c r="G60" s="90"/>
      <c r="H60" s="90"/>
      <c r="I60" s="90"/>
    </row>
    <row r="61" spans="1:12" x14ac:dyDescent="0.25">
      <c r="D61" s="90" t="s">
        <v>22</v>
      </c>
      <c r="E61" s="90"/>
      <c r="F61" s="90"/>
      <c r="G61" s="90"/>
      <c r="H61" s="90"/>
      <c r="I61" s="90"/>
    </row>
    <row r="63" spans="1:12" x14ac:dyDescent="0.25">
      <c r="B63" s="77" t="s">
        <v>128</v>
      </c>
      <c r="C63" s="78"/>
      <c r="D63" s="78"/>
      <c r="E63" s="78"/>
      <c r="F63" s="78"/>
      <c r="G63" s="78"/>
      <c r="H63" s="78"/>
      <c r="I63" s="78"/>
      <c r="J63" s="79"/>
      <c r="K63" s="66"/>
    </row>
    <row r="64" spans="1:12" ht="30" x14ac:dyDescent="0.25">
      <c r="B64" s="27" t="s">
        <v>23</v>
      </c>
      <c r="C64" s="26" t="s">
        <v>43</v>
      </c>
      <c r="D64" s="28" t="s">
        <v>24</v>
      </c>
      <c r="E64" s="28" t="s">
        <v>25</v>
      </c>
      <c r="F64" s="28" t="s">
        <v>26</v>
      </c>
      <c r="G64" s="28" t="s">
        <v>42</v>
      </c>
      <c r="H64" s="28" t="s">
        <v>27</v>
      </c>
      <c r="I64" s="28" t="s">
        <v>28</v>
      </c>
      <c r="J64" s="28" t="s">
        <v>47</v>
      </c>
      <c r="K64" s="28" t="s">
        <v>48</v>
      </c>
      <c r="L64" s="5" t="s">
        <v>29</v>
      </c>
    </row>
    <row r="65" spans="2:12" ht="45" x14ac:dyDescent="0.25">
      <c r="B65" s="27">
        <v>1</v>
      </c>
      <c r="C65" s="26" t="s">
        <v>30</v>
      </c>
      <c r="D65" s="14" t="s">
        <v>31</v>
      </c>
      <c r="E65" s="20" t="s">
        <v>32</v>
      </c>
      <c r="F65" s="30">
        <v>24805.64</v>
      </c>
      <c r="G65" s="29">
        <v>84655.7</v>
      </c>
      <c r="H65" s="21">
        <v>109461.34</v>
      </c>
      <c r="I65" s="22">
        <f>F65+G65-H65</f>
        <v>0</v>
      </c>
      <c r="J65" s="51"/>
      <c r="K65" s="59"/>
      <c r="L65" s="59">
        <f>I65+K65</f>
        <v>0</v>
      </c>
    </row>
    <row r="66" spans="2:12" ht="45" x14ac:dyDescent="0.25">
      <c r="B66" s="27">
        <v>2</v>
      </c>
      <c r="C66" s="26" t="s">
        <v>30</v>
      </c>
      <c r="D66" s="14" t="s">
        <v>33</v>
      </c>
      <c r="E66" s="20" t="s">
        <v>34</v>
      </c>
      <c r="F66" s="30">
        <v>24571.53</v>
      </c>
      <c r="G66" s="29">
        <v>2.09</v>
      </c>
      <c r="H66" s="21">
        <v>0</v>
      </c>
      <c r="I66" s="22">
        <f>F66+G66-H66</f>
        <v>24573.62</v>
      </c>
      <c r="J66" s="51"/>
      <c r="K66" s="51"/>
      <c r="L66" s="59">
        <v>24573.62</v>
      </c>
    </row>
    <row r="67" spans="2:12" ht="45" x14ac:dyDescent="0.25">
      <c r="B67" s="27">
        <v>3</v>
      </c>
      <c r="C67" s="26" t="s">
        <v>30</v>
      </c>
      <c r="D67" s="14" t="s">
        <v>35</v>
      </c>
      <c r="E67" s="20" t="s">
        <v>36</v>
      </c>
      <c r="F67" s="30">
        <v>200000</v>
      </c>
      <c r="G67" s="29">
        <v>114000</v>
      </c>
      <c r="H67" s="21">
        <v>311000</v>
      </c>
      <c r="I67" s="22">
        <f>F67+G67-H67</f>
        <v>3000</v>
      </c>
      <c r="J67" s="22">
        <v>49000</v>
      </c>
      <c r="K67" s="22"/>
      <c r="L67" s="59">
        <f>I67+J67</f>
        <v>52000</v>
      </c>
    </row>
    <row r="68" spans="2:12" ht="45" x14ac:dyDescent="0.25">
      <c r="B68" s="27">
        <v>4</v>
      </c>
      <c r="C68" s="26" t="s">
        <v>30</v>
      </c>
      <c r="D68" s="4" t="s">
        <v>37</v>
      </c>
      <c r="E68" s="31" t="s">
        <v>38</v>
      </c>
      <c r="F68" s="30">
        <v>0</v>
      </c>
      <c r="G68" s="29">
        <v>5145.25</v>
      </c>
      <c r="H68" s="23">
        <v>5145.25</v>
      </c>
      <c r="I68" s="24">
        <v>0</v>
      </c>
      <c r="J68" s="51"/>
      <c r="K68" s="51"/>
      <c r="L68" s="60">
        <v>0</v>
      </c>
    </row>
    <row r="69" spans="2:12" x14ac:dyDescent="0.25">
      <c r="B69" s="83" t="s">
        <v>8</v>
      </c>
      <c r="C69" s="84"/>
      <c r="D69" s="84"/>
      <c r="E69" s="85"/>
      <c r="F69" s="63">
        <f>SUM(F65:F68)</f>
        <v>249377.16999999998</v>
      </c>
      <c r="G69" s="63">
        <f>SUM(G65:G68)</f>
        <v>203803.03999999998</v>
      </c>
      <c r="H69" s="64">
        <f>SUM(H65:H68)</f>
        <v>425606.58999999997</v>
      </c>
      <c r="I69" s="65">
        <f>SUM(I65:I68)</f>
        <v>27573.62</v>
      </c>
      <c r="J69" s="61">
        <f>SUM(J65:J68)</f>
        <v>49000</v>
      </c>
      <c r="K69" s="67">
        <f>K65</f>
        <v>0</v>
      </c>
      <c r="L69" s="62">
        <f>SUM(L65:L68)</f>
        <v>76573.62</v>
      </c>
    </row>
    <row r="70" spans="2:12" x14ac:dyDescent="0.25">
      <c r="B70" s="47"/>
      <c r="C70" s="47"/>
      <c r="D70" s="47"/>
      <c r="E70" s="47"/>
      <c r="F70" s="48"/>
      <c r="G70" s="48"/>
      <c r="H70" s="49"/>
      <c r="I70" s="49"/>
      <c r="J70" s="43"/>
      <c r="K70" s="43"/>
    </row>
    <row r="71" spans="2:12" x14ac:dyDescent="0.25">
      <c r="B71" s="47"/>
      <c r="C71" s="47"/>
      <c r="D71" s="47"/>
      <c r="E71" s="47"/>
      <c r="F71" s="48"/>
      <c r="G71" s="48"/>
      <c r="H71" s="49"/>
      <c r="I71" s="49"/>
      <c r="J71" s="43"/>
      <c r="K71" s="43"/>
    </row>
    <row r="72" spans="2:12" x14ac:dyDescent="0.25">
      <c r="B72" s="47"/>
      <c r="C72" s="47"/>
      <c r="D72" s="47"/>
      <c r="E72" s="47"/>
      <c r="F72" s="48"/>
      <c r="G72" s="48"/>
      <c r="H72" s="49"/>
      <c r="I72" s="49"/>
      <c r="J72" s="43"/>
      <c r="K72" s="43"/>
    </row>
    <row r="73" spans="2:12" x14ac:dyDescent="0.25">
      <c r="B73" s="47"/>
      <c r="C73" s="47"/>
      <c r="D73" s="47"/>
      <c r="E73" s="47"/>
      <c r="F73" s="48"/>
      <c r="G73" s="48"/>
      <c r="H73" s="49"/>
      <c r="I73" s="49"/>
      <c r="J73" s="43"/>
      <c r="K73" s="43"/>
    </row>
    <row r="74" spans="2:12" x14ac:dyDescent="0.25">
      <c r="B74" s="47"/>
      <c r="C74" s="47"/>
      <c r="D74" s="47"/>
      <c r="E74" s="47"/>
      <c r="F74" s="48"/>
      <c r="G74" s="48"/>
      <c r="H74" s="49"/>
      <c r="I74" s="49"/>
      <c r="J74" s="43"/>
      <c r="K74" s="43"/>
    </row>
    <row r="75" spans="2:12" x14ac:dyDescent="0.25">
      <c r="B75" s="47"/>
      <c r="C75" s="47"/>
      <c r="D75" s="47"/>
      <c r="E75" s="47"/>
      <c r="F75" s="48"/>
      <c r="G75" s="48"/>
      <c r="H75" s="49"/>
      <c r="I75" s="49"/>
      <c r="J75" s="43"/>
      <c r="K75" s="43"/>
    </row>
    <row r="76" spans="2:12" x14ac:dyDescent="0.25">
      <c r="B76" s="47"/>
      <c r="C76" s="47"/>
      <c r="D76" s="47"/>
      <c r="E76" s="47"/>
      <c r="F76" s="48"/>
      <c r="G76" s="48"/>
      <c r="H76" s="49"/>
      <c r="I76" s="49"/>
      <c r="J76" s="43"/>
      <c r="K76" s="43"/>
    </row>
    <row r="77" spans="2:12" x14ac:dyDescent="0.25">
      <c r="B77" s="47"/>
      <c r="C77" s="47"/>
      <c r="D77" s="47"/>
      <c r="E77" s="47"/>
      <c r="F77" s="48"/>
      <c r="G77" s="48"/>
      <c r="H77" s="49"/>
      <c r="I77" s="49"/>
      <c r="J77" s="43"/>
      <c r="K77" s="43"/>
    </row>
    <row r="78" spans="2:12" x14ac:dyDescent="0.25">
      <c r="B78" s="47"/>
      <c r="C78" s="47"/>
      <c r="D78" s="47"/>
      <c r="E78" s="47"/>
      <c r="F78" s="48"/>
      <c r="G78" s="48"/>
      <c r="H78" s="49"/>
      <c r="I78" s="49"/>
      <c r="J78" s="43"/>
      <c r="K78" s="43"/>
    </row>
    <row r="79" spans="2:12" x14ac:dyDescent="0.25">
      <c r="B79" s="47"/>
      <c r="C79" s="47"/>
      <c r="D79" s="47"/>
      <c r="E79" s="47"/>
      <c r="F79" s="48"/>
      <c r="G79" s="48"/>
      <c r="H79" s="49"/>
      <c r="I79" s="49"/>
      <c r="J79" s="43"/>
      <c r="K79" s="43"/>
    </row>
    <row r="80" spans="2:12" x14ac:dyDescent="0.25">
      <c r="B80" s="47"/>
      <c r="C80" s="47"/>
      <c r="D80" s="47"/>
      <c r="E80" s="47"/>
      <c r="F80" s="48"/>
      <c r="G80" s="48"/>
      <c r="H80" s="49"/>
      <c r="I80" s="49"/>
      <c r="J80" s="43"/>
      <c r="K80" s="43"/>
    </row>
    <row r="87" spans="1:9" x14ac:dyDescent="0.25">
      <c r="A87" s="92" t="s">
        <v>44</v>
      </c>
      <c r="B87" s="92"/>
      <c r="C87" s="92"/>
      <c r="D87" s="92"/>
      <c r="E87" s="92"/>
      <c r="F87" s="92"/>
      <c r="G87" s="92"/>
      <c r="H87" s="92"/>
      <c r="I87" s="92"/>
    </row>
    <row r="88" spans="1:9" x14ac:dyDescent="0.25">
      <c r="A88" s="93" t="s">
        <v>0</v>
      </c>
      <c r="B88" s="93"/>
      <c r="C88" s="93"/>
      <c r="D88" s="93"/>
      <c r="E88" s="93"/>
      <c r="F88" s="93"/>
      <c r="G88" s="93"/>
      <c r="H88" s="93"/>
      <c r="I88" s="93"/>
    </row>
    <row r="89" spans="1:9" ht="15.75" customHeight="1" x14ac:dyDescent="0.25">
      <c r="A89" s="92" t="s">
        <v>45</v>
      </c>
      <c r="B89" s="92"/>
      <c r="C89" s="92"/>
      <c r="D89" s="92"/>
      <c r="E89" s="92"/>
      <c r="F89" s="92"/>
      <c r="G89" s="92"/>
      <c r="H89" s="92"/>
      <c r="I89" s="92"/>
    </row>
    <row r="90" spans="1:9" ht="15.75" customHeight="1" x14ac:dyDescent="0.25">
      <c r="A90" s="94" t="s">
        <v>55</v>
      </c>
      <c r="B90" s="94"/>
      <c r="C90" s="94"/>
      <c r="D90" s="94"/>
      <c r="E90" s="94"/>
      <c r="F90" s="94"/>
      <c r="G90" s="94"/>
      <c r="H90" s="94"/>
      <c r="I90" s="94"/>
    </row>
    <row r="91" spans="1:9" x14ac:dyDescent="0.25">
      <c r="C91" s="41"/>
      <c r="D91" s="41"/>
      <c r="E91" s="41"/>
      <c r="F91" s="41"/>
      <c r="G91" s="41"/>
      <c r="H91" s="41"/>
    </row>
    <row r="92" spans="1:9" ht="26.25" x14ac:dyDescent="0.25">
      <c r="C92" s="51"/>
      <c r="D92" s="52" t="s">
        <v>23</v>
      </c>
      <c r="E92" s="32" t="s">
        <v>25</v>
      </c>
      <c r="F92" s="33" t="s">
        <v>26</v>
      </c>
      <c r="G92" s="32" t="s">
        <v>42</v>
      </c>
      <c r="H92" s="32" t="s">
        <v>27</v>
      </c>
      <c r="I92" s="32" t="s">
        <v>28</v>
      </c>
    </row>
    <row r="93" spans="1:9" ht="72" x14ac:dyDescent="0.25">
      <c r="C93" s="51"/>
      <c r="D93" s="34">
        <v>1</v>
      </c>
      <c r="E93" s="35" t="s">
        <v>46</v>
      </c>
      <c r="F93" s="36">
        <v>72972.94</v>
      </c>
      <c r="G93" s="36">
        <v>0</v>
      </c>
      <c r="H93" s="37">
        <v>0</v>
      </c>
      <c r="I93" s="36">
        <f>F93+G93-H93</f>
        <v>72972.94</v>
      </c>
    </row>
    <row r="94" spans="1:9" ht="57.75" customHeight="1" x14ac:dyDescent="0.25">
      <c r="C94" s="51"/>
      <c r="D94" s="34">
        <v>3</v>
      </c>
      <c r="E94" s="35" t="s">
        <v>50</v>
      </c>
      <c r="F94" s="36"/>
      <c r="G94" s="36"/>
      <c r="H94" s="37">
        <v>3799.87</v>
      </c>
      <c r="I94" s="36">
        <f>I93+G94-H94</f>
        <v>69173.070000000007</v>
      </c>
    </row>
    <row r="95" spans="1:9" ht="57.75" customHeight="1" x14ac:dyDescent="0.25">
      <c r="C95" s="51"/>
      <c r="D95" s="34"/>
      <c r="E95" s="35"/>
      <c r="F95" s="36"/>
      <c r="G95" s="36">
        <v>504.76</v>
      </c>
      <c r="H95" s="37"/>
      <c r="I95" s="36">
        <f>I94+G95-H95</f>
        <v>69677.83</v>
      </c>
    </row>
    <row r="96" spans="1:9" ht="48.75" customHeight="1" x14ac:dyDescent="0.25">
      <c r="C96" s="51"/>
      <c r="D96" s="27">
        <v>4</v>
      </c>
      <c r="E96" s="35" t="s">
        <v>127</v>
      </c>
      <c r="F96" s="51"/>
      <c r="G96" s="36"/>
      <c r="H96" s="37">
        <v>69677.83</v>
      </c>
      <c r="I96" s="36">
        <f>I95+G96-H96</f>
        <v>0</v>
      </c>
    </row>
    <row r="97" spans="3:9" x14ac:dyDescent="0.25">
      <c r="C97" s="91" t="s">
        <v>54</v>
      </c>
      <c r="D97" s="91"/>
      <c r="E97" s="91"/>
      <c r="F97" s="38">
        <f>SUM(F93:F93)</f>
        <v>72972.94</v>
      </c>
      <c r="G97" s="38">
        <f>SUM(G95:G96)</f>
        <v>504.76</v>
      </c>
      <c r="H97" s="39">
        <f>SUM(H93:H96)</f>
        <v>73477.7</v>
      </c>
      <c r="I97" s="40">
        <f>I96</f>
        <v>0</v>
      </c>
    </row>
    <row r="98" spans="3:9" x14ac:dyDescent="0.25">
      <c r="G98" s="50"/>
    </row>
    <row r="101" spans="3:9" x14ac:dyDescent="0.25">
      <c r="H101" s="50"/>
    </row>
  </sheetData>
  <mergeCells count="25">
    <mergeCell ref="C97:E97"/>
    <mergeCell ref="A87:I87"/>
    <mergeCell ref="A88:I88"/>
    <mergeCell ref="A89:I89"/>
    <mergeCell ref="A90:I90"/>
    <mergeCell ref="B69:E69"/>
    <mergeCell ref="A36:L36"/>
    <mergeCell ref="A37:L37"/>
    <mergeCell ref="A40:B40"/>
    <mergeCell ref="D38:E38"/>
    <mergeCell ref="D39:E39"/>
    <mergeCell ref="D40:E40"/>
    <mergeCell ref="D61:I61"/>
    <mergeCell ref="D55:I55"/>
    <mergeCell ref="D56:I56"/>
    <mergeCell ref="D57:I57"/>
    <mergeCell ref="D59:I59"/>
    <mergeCell ref="D60:I60"/>
    <mergeCell ref="A26:G26"/>
    <mergeCell ref="B63:J63"/>
    <mergeCell ref="D1:I1"/>
    <mergeCell ref="D2:I2"/>
    <mergeCell ref="D3:I3"/>
    <mergeCell ref="A5:L5"/>
    <mergeCell ref="A6:L6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FREDY OTONIEL SALAZAR ROMÁN</cp:lastModifiedBy>
  <cp:lastPrinted>2026-01-09T17:23:12Z</cp:lastPrinted>
  <dcterms:created xsi:type="dcterms:W3CDTF">2018-07-20T20:07:43Z</dcterms:created>
  <dcterms:modified xsi:type="dcterms:W3CDTF">2026-01-09T17:41:13Z</dcterms:modified>
</cp:coreProperties>
</file>