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osalazar\Desktop\carpetas 2025\LIC FREDY\carpeta 2026\LAI 2025\"/>
    </mc:Choice>
  </mc:AlternateContent>
  <xr:revisionPtr revIDLastSave="0" documentId="13_ncr:1_{0EA765E0-AC05-4475-B725-C5FBEF1CC79D}" xr6:coauthVersionLast="47" xr6:coauthVersionMax="47" xr10:uidLastSave="{00000000-0000-0000-0000-000000000000}"/>
  <bookViews>
    <workbookView xWindow="-120" yWindow="-120" windowWidth="29040" windowHeight="15720" xr2:uid="{A3F179A4-B4EB-4491-A5A7-1639B683C874}"/>
  </bookViews>
  <sheets>
    <sheet name="ENERO 2026" sheetId="152" r:id="rId1"/>
    <sheet name="Hoja1" sheetId="15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96" i="152" l="1"/>
  <c r="H26" i="152"/>
  <c r="H97" i="152" l="1"/>
  <c r="G97" i="152"/>
  <c r="F97" i="152"/>
  <c r="J70" i="152" l="1"/>
  <c r="H70" i="152"/>
  <c r="G70" i="152"/>
  <c r="F70" i="152"/>
  <c r="K70" i="152" l="1"/>
  <c r="I68" i="152" l="1"/>
  <c r="L68" i="152" s="1"/>
  <c r="I66" i="152" l="1"/>
  <c r="L66" i="152" l="1"/>
  <c r="L70" i="152" s="1"/>
  <c r="I67" i="152"/>
  <c r="I70" i="152" s="1"/>
  <c r="I94" i="152"/>
  <c r="I95" i="152" l="1"/>
  <c r="I97" i="152" s="1"/>
  <c r="C41" i="15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FREDY OTONIEL SALAZAR ROMÁN</author>
  </authors>
  <commentList>
    <comment ref="C97" authorId="0" shapeId="0" xr:uid="{15369EA1-1DB6-45D8-8CB0-919345852EB2}">
      <text>
        <r>
          <rPr>
            <b/>
            <sz val="9"/>
            <color indexed="81"/>
            <rFont val="Tahoma"/>
            <family val="2"/>
          </rPr>
          <t>FREDY OTONIEL SALAZAR ROMÁN: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<sst xmlns="http://schemas.openxmlformats.org/spreadsheetml/2006/main" count="159" uniqueCount="129">
  <si>
    <t>DIRECCION GENERAL DE TRANSPORTES</t>
  </si>
  <si>
    <t>No. ORD.</t>
  </si>
  <si>
    <t xml:space="preserve">No. RECIBO DE COBRO  </t>
  </si>
  <si>
    <t xml:space="preserve">FECHA </t>
  </si>
  <si>
    <t>NIT</t>
  </si>
  <si>
    <t>NUMERO REMISION</t>
  </si>
  <si>
    <t>FECHA INFRACCIÒN</t>
  </si>
  <si>
    <t>D E S C R I P C I O N</t>
  </si>
  <si>
    <t>SUMA TOTAL</t>
  </si>
  <si>
    <t>NOMBRE PROPIETARIO</t>
  </si>
  <si>
    <t>No. PLACA DEL VEHICULO</t>
  </si>
  <si>
    <t>No. BOLETA DE DEPOSITO</t>
  </si>
  <si>
    <t>FECHA DE PAGO</t>
  </si>
  <si>
    <t>ARTICULO 10 "INFORMACION PUBLICA DE OFICIO"</t>
  </si>
  <si>
    <t>NUMERAL 9  "La información detallada sobre los depósitos constituidos con fondos públicos provenientes de ingresos ordinarios, extraordinarios, impuestos, fondos privativos, empréstitos y donaciones"</t>
  </si>
  <si>
    <t>Monto</t>
  </si>
  <si>
    <t>SUMA TOTAL….</t>
  </si>
  <si>
    <t>CRÈDITO HIPOTECARIO NACIONAL CTA. 02-099-011520-2 DIRECCION GENERAL DE TRANSPORTES REMUNERACION PERS. TEMPORAL</t>
  </si>
  <si>
    <t>CRÈDITO HIPOTECARIO NACIONAL CTA. 01-099-084198-4 DIRECCION GENERAL DE TRANSPORTES INGRESOS DE MULTAS-</t>
  </si>
  <si>
    <t>Nota de Crédito</t>
  </si>
  <si>
    <t>Descripción</t>
  </si>
  <si>
    <t>REPORTE DE SALDOS DE CUENTAS MONETARIAS</t>
  </si>
  <si>
    <t>(Cifras en quetzales)</t>
  </si>
  <si>
    <t>No.</t>
  </si>
  <si>
    <t>No. DE CUENTA</t>
  </si>
  <si>
    <t>NOMBRE DE LA CUENTA</t>
  </si>
  <si>
    <t>SALDO ANTERIOR</t>
  </si>
  <si>
    <t>DEBITOS</t>
  </si>
  <si>
    <t>SALDO ACTUAL</t>
  </si>
  <si>
    <t>SALDO BANCARIO</t>
  </si>
  <si>
    <t>CREDITO HIPOTECARIO NACIONAL</t>
  </si>
  <si>
    <t>01-099-084197-6</t>
  </si>
  <si>
    <t>DIRECCION GENERAL DE TRANSPORTES FONDO ROTATIVO</t>
  </si>
  <si>
    <t>02-099-011520-2</t>
  </si>
  <si>
    <t>DIRECCION GENERAL DE TRANSPORTES REMUNERACION PERS. TEMPORAL</t>
  </si>
  <si>
    <t>01-099-084198-4</t>
  </si>
  <si>
    <t>DIRECCION GENERAL DE TRANSPORTES INGRESOS MULTAS</t>
  </si>
  <si>
    <t>01-099-084199-2</t>
  </si>
  <si>
    <t>DIRECCION GENERAL DE TRANSPORTES CAJA CHICA</t>
  </si>
  <si>
    <t>.</t>
  </si>
  <si>
    <t>MULTA PAGADA</t>
  </si>
  <si>
    <t>TOTAL</t>
  </si>
  <si>
    <t>CREDITOS</t>
  </si>
  <si>
    <t>ENTIDAD BANCARIA</t>
  </si>
  <si>
    <t>MINISTERIO DE COMUNICACIONES, INFRAESTRUCTURA Y VIVIENDA</t>
  </si>
  <si>
    <t>CUENTA CORRIENTE FONDO ROTATIVO INTERNO CON TARJETA DE COMPRAS INSTITUCIONAL -TCI-</t>
  </si>
  <si>
    <t>DIRECCION GENERAL DE TRANSPORTES FONDO ROTATIVO INTERNO CON TARJETA DE COMPRAS INSTITUCIONAL     -TCI-</t>
  </si>
  <si>
    <t>DEPOSITOS POR ESCLARECER</t>
  </si>
  <si>
    <t>CHEQUES EN CIRCULACION</t>
  </si>
  <si>
    <t>REGISTRO Y CONTROL DE PAGO DE MULTAS DEL MES DE ENERO DE 2026  (Ingresos Privativos)</t>
  </si>
  <si>
    <t>3857900-4</t>
  </si>
  <si>
    <t>ACDO. GUBERNATIVO 225-2012 ART. 54</t>
  </si>
  <si>
    <t>ROBERTO CHOC COY</t>
  </si>
  <si>
    <t>C-580BZS</t>
  </si>
  <si>
    <t>CHN 17577261</t>
  </si>
  <si>
    <t>667725-8</t>
  </si>
  <si>
    <t>ACDO. GUB. 225/2012 ARTO.55, LITERAL I</t>
  </si>
  <si>
    <t>FRANCISCO IVAN LOPEZ CHAN</t>
  </si>
  <si>
    <t>C-200BTR</t>
  </si>
  <si>
    <t>CHN 17577289</t>
  </si>
  <si>
    <t>2295658-1</t>
  </si>
  <si>
    <t>ACDO. GUB. 408/2014,  ARTI. 4, LIT. P</t>
  </si>
  <si>
    <t>HUGO LEONEL LOPEZ PEREZ</t>
  </si>
  <si>
    <t>C-585BQQ</t>
  </si>
  <si>
    <t>CHN 17430084</t>
  </si>
  <si>
    <t>1046121-3</t>
  </si>
  <si>
    <t>TANYA GRICELDA GARCIA</t>
  </si>
  <si>
    <t>C-731BLY</t>
  </si>
  <si>
    <t>CHN 17577472</t>
  </si>
  <si>
    <t>498950-3</t>
  </si>
  <si>
    <t>ACDO. GUB. 225/2012 ARTI. 55, LIT. C</t>
  </si>
  <si>
    <t xml:space="preserve">CARLOS ARMANDO CORDERO </t>
  </si>
  <si>
    <t>C-690BDC</t>
  </si>
  <si>
    <t>CHN 17430152</t>
  </si>
  <si>
    <t>C/F</t>
  </si>
  <si>
    <t>ELVIS VLADIMIR QUIROA MENDEZ</t>
  </si>
  <si>
    <t>C-033BZL</t>
  </si>
  <si>
    <t>CHN 17606200</t>
  </si>
  <si>
    <t>2847450-3</t>
  </si>
  <si>
    <t>WILSON OMAR FRANCO HERRERA</t>
  </si>
  <si>
    <t>C-342BPX</t>
  </si>
  <si>
    <t>CHN 17580806</t>
  </si>
  <si>
    <t xml:space="preserve"> DEPOSITO MONETARIO EFECTUADO DIRECTAMENTE POR EL TRANSPORTISTA , POR PAGO DE MULTA  POR RENOVACION DE LICENCIA SEGÚN RESOLUCION No. 2204-11-2025</t>
  </si>
  <si>
    <t>JOSE ANTONIO MARTINEZ</t>
  </si>
  <si>
    <t>CHN 17576722</t>
  </si>
  <si>
    <t>905692-0</t>
  </si>
  <si>
    <t>TOMAS MORALES MORALES</t>
  </si>
  <si>
    <t>C-956BPW</t>
  </si>
  <si>
    <t>CHN 17580029</t>
  </si>
  <si>
    <t>3900940-8</t>
  </si>
  <si>
    <t xml:space="preserve"> DEPOSITO MONETARIO EFECTUADO DIRECTAMENTE POR EL TRANSPORTISTA , POR PAGO DE MULTA  POR RENOVACION DE LICENCIA SEGÚN RESOLUCION No. 866-08-2025</t>
  </si>
  <si>
    <t>JUVENTINO CUMEZ PEREN</t>
  </si>
  <si>
    <t>LICENCIA T-22458</t>
  </si>
  <si>
    <t>CHN 17160841</t>
  </si>
  <si>
    <t>ACUERDO GUBERNATIVO 265-2001 ARTICULO 9</t>
  </si>
  <si>
    <t>ALFREDO CAAL CAAL</t>
  </si>
  <si>
    <t>C-621BRL</t>
  </si>
  <si>
    <t>CHN 17429781</t>
  </si>
  <si>
    <t>ACDO. GUB. 225/2012 ARTI. 55, LIT. I</t>
  </si>
  <si>
    <t>MANUEL TO CHIYAL</t>
  </si>
  <si>
    <t>C-861BQW</t>
  </si>
  <si>
    <t>CHN 178429814</t>
  </si>
  <si>
    <t xml:space="preserve"> DEPOSITO MONETARIO EFECTUADO DIRECTAMENTE POR EL TRANSPORTISTA , POR PAGO DE MULTA  POR RENOVACION DE LICENCIA SEGÚN RESOLUCION No. 2126-11-2025</t>
  </si>
  <si>
    <t>MYNOR ANTONIO GOMEZ SAENZ</t>
  </si>
  <si>
    <t>CHN 17724171</t>
  </si>
  <si>
    <t>4396411-7</t>
  </si>
  <si>
    <t>ACDO. GUBERNATIVO 225-2012 ART. 55 LIT B</t>
  </si>
  <si>
    <t>BYRON ARAEL SALAZAR HERNANDEZ</t>
  </si>
  <si>
    <t>C-170BGJ</t>
  </si>
  <si>
    <t>CHN 17642989</t>
  </si>
  <si>
    <t>C-756BHV</t>
  </si>
  <si>
    <t>CHN 17642988</t>
  </si>
  <si>
    <t>ACDO. GUB. 225/2012 ARTO.56</t>
  </si>
  <si>
    <t>RONY NOLASCO MACAL</t>
  </si>
  <si>
    <t>C-223BXG</t>
  </si>
  <si>
    <t>CHN 17753623</t>
  </si>
  <si>
    <t>6603267-9</t>
  </si>
  <si>
    <t>LUZ ELVIRA HERNANDEZ ANDRADE</t>
  </si>
  <si>
    <t>C-672BLB</t>
  </si>
  <si>
    <t>CHN 17205721</t>
  </si>
  <si>
    <t>Observaciones:  Se reporta un total de remisiones canceladas por los transportistas por Q137,000.00 al mes de enero del año 2026 según boletas de deposito del banco CHN  reportadas por ventanilla</t>
  </si>
  <si>
    <t>Capitalización de Intereses del mes de enero de 2026.</t>
  </si>
  <si>
    <t>REGISTRO Y CONTROL INGRESOS POR CAPITALIZACION DE INTERESES DEL MES ENERO DE 2025  (Intereses)</t>
  </si>
  <si>
    <t>AL 31 DE ENERO DE 2026</t>
  </si>
  <si>
    <t>MOVIMIENTOS DEL MES DE ENERO DE 2026</t>
  </si>
  <si>
    <t>SUMA TOTAL AL 31 ENERO DE 2026</t>
  </si>
  <si>
    <t>SALDO DE TARJETA TCI</t>
  </si>
  <si>
    <t>ENERO-- 2026</t>
  </si>
  <si>
    <t>POR CONSUMOS REALIZADOS CON TCI  EN EL MES DE ENERO DE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</si>
</sst>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* #,##0.00_);_(* \(#,##0.00\);_(* &quot;-&quot;??_);_(@_)"/>
    <numFmt numFmtId="165" formatCode="_(&quot;Q&quot;* #,##0.00_);_(&quot;Q&quot;* \(#,##0.00\);_(&quot;Q&quot;* &quot;-&quot;??_);_(@_)"/>
    <numFmt numFmtId="166" formatCode="_([$Q-100A]* #,##0.00_);_([$Q-100A]* \(#,##0.00\);_([$Q-100A]* &quot;-&quot;??_);_(@_)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9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7"/>
      <color theme="1"/>
      <name val="Calibri"/>
      <family val="2"/>
    </font>
    <font>
      <b/>
      <sz val="7"/>
      <color theme="1"/>
      <name val="Calibri"/>
      <family val="2"/>
    </font>
    <font>
      <b/>
      <sz val="8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2" fillId="0" borderId="0" applyFont="0" applyFill="0" applyBorder="0" applyAlignment="0" applyProtection="0"/>
  </cellStyleXfs>
  <cellXfs count="96">
    <xf numFmtId="0" fontId="0" fillId="0" borderId="0" xfId="0"/>
    <xf numFmtId="0" fontId="4" fillId="2" borderId="1" xfId="0" applyFont="1" applyFill="1" applyBorder="1" applyAlignment="1">
      <alignment horizontal="center" wrapText="1"/>
    </xf>
    <xf numFmtId="166" fontId="4" fillId="2" borderId="1" xfId="0" applyNumberFormat="1" applyFont="1" applyFill="1" applyBorder="1" applyAlignment="1">
      <alignment horizontal="center" wrapText="1"/>
    </xf>
    <xf numFmtId="165" fontId="7" fillId="3" borderId="1" xfId="0" applyNumberFormat="1" applyFont="1" applyFill="1" applyBorder="1"/>
    <xf numFmtId="0" fontId="6" fillId="0" borderId="1" xfId="0" applyFont="1" applyBorder="1" applyAlignment="1">
      <alignment vertical="center"/>
    </xf>
    <xf numFmtId="0" fontId="4" fillId="3" borderId="1" xfId="0" applyFont="1" applyFill="1" applyBorder="1" applyAlignment="1">
      <alignment horizontal="center" wrapText="1"/>
    </xf>
    <xf numFmtId="0" fontId="15" fillId="0" borderId="0" xfId="0" applyFont="1"/>
    <xf numFmtId="0" fontId="4" fillId="2" borderId="1" xfId="0" applyFont="1" applyFill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14" fontId="4" fillId="4" borderId="0" xfId="0" applyNumberFormat="1" applyFont="1" applyFill="1" applyAlignment="1">
      <alignment horizontal="center"/>
    </xf>
    <xf numFmtId="165" fontId="7" fillId="4" borderId="0" xfId="0" applyNumberFormat="1" applyFont="1" applyFill="1"/>
    <xf numFmtId="0" fontId="3" fillId="4" borderId="0" xfId="0" applyFont="1" applyFill="1" applyAlignment="1">
      <alignment horizontal="center"/>
    </xf>
    <xf numFmtId="0" fontId="6" fillId="4" borderId="1" xfId="0" applyFont="1" applyFill="1" applyBorder="1" applyAlignment="1">
      <alignment vertical="center"/>
    </xf>
    <xf numFmtId="0" fontId="15" fillId="4" borderId="0" xfId="0" applyFont="1" applyFill="1"/>
    <xf numFmtId="0" fontId="8" fillId="4" borderId="0" xfId="0" applyFont="1" applyFill="1" applyAlignment="1">
      <alignment horizontal="center"/>
    </xf>
    <xf numFmtId="165" fontId="8" fillId="4" borderId="0" xfId="0" applyNumberFormat="1" applyFont="1" applyFill="1"/>
    <xf numFmtId="0" fontId="9" fillId="4" borderId="0" xfId="0" applyFont="1" applyFill="1" applyAlignment="1">
      <alignment wrapText="1"/>
    </xf>
    <xf numFmtId="0" fontId="5" fillId="4" borderId="0" xfId="0" applyFont="1" applyFill="1"/>
    <xf numFmtId="0" fontId="6" fillId="4" borderId="1" xfId="0" applyFont="1" applyFill="1" applyBorder="1" applyAlignment="1">
      <alignment horizontal="center" vertical="center" wrapText="1"/>
    </xf>
    <xf numFmtId="44" fontId="3" fillId="4" borderId="1" xfId="7" applyNumberFormat="1" applyFont="1" applyFill="1" applyBorder="1" applyAlignment="1">
      <alignment vertical="center"/>
    </xf>
    <xf numFmtId="44" fontId="7" fillId="4" borderId="1" xfId="7" applyNumberFormat="1" applyFont="1" applyFill="1" applyBorder="1" applyAlignment="1">
      <alignment vertical="center"/>
    </xf>
    <xf numFmtId="44" fontId="3" fillId="0" borderId="1" xfId="7" applyNumberFormat="1" applyFont="1" applyBorder="1" applyAlignment="1">
      <alignment vertical="center"/>
    </xf>
    <xf numFmtId="44" fontId="7" fillId="0" borderId="1" xfId="7" applyNumberFormat="1" applyFont="1" applyBorder="1" applyAlignment="1">
      <alignment vertical="center"/>
    </xf>
    <xf numFmtId="166" fontId="4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44" fontId="0" fillId="0" borderId="1" xfId="0" applyNumberFormat="1" applyBorder="1" applyAlignment="1">
      <alignment vertical="center"/>
    </xf>
    <xf numFmtId="44" fontId="0" fillId="0" borderId="1" xfId="0" applyNumberForma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44" fontId="7" fillId="4" borderId="1" xfId="0" applyNumberFormat="1" applyFont="1" applyFill="1" applyBorder="1" applyAlignment="1">
      <alignment horizontal="center" vertical="center"/>
    </xf>
    <xf numFmtId="44" fontId="7" fillId="4" borderId="1" xfId="0" applyNumberFormat="1" applyFont="1" applyFill="1" applyBorder="1" applyAlignment="1">
      <alignment vertical="center"/>
    </xf>
    <xf numFmtId="44" fontId="7" fillId="0" borderId="1" xfId="7" applyNumberFormat="1" applyFont="1" applyBorder="1" applyAlignment="1">
      <alignment horizontal="center"/>
    </xf>
    <xf numFmtId="44" fontId="7" fillId="4" borderId="1" xfId="0" applyNumberFormat="1" applyFont="1" applyFill="1" applyBorder="1" applyAlignment="1">
      <alignment horizontal="center" vertical="center" wrapText="1"/>
    </xf>
    <xf numFmtId="44" fontId="7" fillId="0" borderId="1" xfId="0" applyNumberFormat="1" applyFont="1" applyBorder="1"/>
    <xf numFmtId="17" fontId="11" fillId="0" borderId="5" xfId="0" applyNumberFormat="1" applyFont="1" applyBorder="1" applyAlignment="1">
      <alignment horizontal="center"/>
    </xf>
    <xf numFmtId="0" fontId="4" fillId="2" borderId="1" xfId="0" applyFont="1" applyFill="1" applyBorder="1" applyAlignment="1">
      <alignment vertical="center" wrapText="1"/>
    </xf>
    <xf numFmtId="44" fontId="13" fillId="0" borderId="0" xfId="0" applyNumberFormat="1" applyFont="1" applyBorder="1"/>
    <xf numFmtId="14" fontId="20" fillId="4" borderId="0" xfId="0" applyNumberFormat="1" applyFont="1" applyFill="1" applyBorder="1" applyAlignment="1">
      <alignment horizontal="center"/>
    </xf>
    <xf numFmtId="165" fontId="21" fillId="4" borderId="0" xfId="0" applyNumberFormat="1" applyFont="1" applyFill="1" applyBorder="1"/>
    <xf numFmtId="0" fontId="22" fillId="4" borderId="0" xfId="0" applyFont="1" applyFill="1" applyBorder="1" applyAlignment="1">
      <alignment horizontal="center"/>
    </xf>
    <xf numFmtId="0" fontId="21" fillId="4" borderId="0" xfId="0" applyFont="1" applyFill="1" applyBorder="1" applyAlignment="1">
      <alignment horizontal="center" vertical="center"/>
    </xf>
    <xf numFmtId="44" fontId="21" fillId="4" borderId="0" xfId="0" applyNumberFormat="1" applyFont="1" applyFill="1" applyBorder="1" applyAlignment="1">
      <alignment vertical="center"/>
    </xf>
    <xf numFmtId="44" fontId="21" fillId="4" borderId="0" xfId="7" applyNumberFormat="1" applyFont="1" applyFill="1" applyBorder="1" applyAlignment="1">
      <alignment vertical="center"/>
    </xf>
    <xf numFmtId="44" fontId="0" fillId="0" borderId="0" xfId="0" applyNumberFormat="1"/>
    <xf numFmtId="0" fontId="0" fillId="0" borderId="1" xfId="0" applyBorder="1"/>
    <xf numFmtId="0" fontId="0" fillId="5" borderId="1" xfId="0" applyFill="1" applyBorder="1" applyAlignment="1">
      <alignment horizontal="center" vertical="center" wrapText="1"/>
    </xf>
    <xf numFmtId="0" fontId="18" fillId="3" borderId="6" xfId="0" applyFont="1" applyFill="1" applyBorder="1" applyAlignment="1">
      <alignment wrapText="1"/>
    </xf>
    <xf numFmtId="0" fontId="18" fillId="3" borderId="6" xfId="0" applyFont="1" applyFill="1" applyBorder="1"/>
    <xf numFmtId="0" fontId="19" fillId="4" borderId="0" xfId="0" applyFont="1" applyFill="1" applyBorder="1" applyAlignment="1">
      <alignment horizontal="center"/>
    </xf>
    <xf numFmtId="165" fontId="19" fillId="4" borderId="0" xfId="0" applyNumberFormat="1" applyFont="1" applyFill="1" applyBorder="1"/>
    <xf numFmtId="0" fontId="18" fillId="4" borderId="0" xfId="0" applyFont="1" applyFill="1" applyBorder="1" applyAlignment="1">
      <alignment wrapText="1"/>
    </xf>
    <xf numFmtId="0" fontId="18" fillId="4" borderId="0" xfId="0" applyFont="1" applyFill="1" applyBorder="1"/>
    <xf numFmtId="44" fontId="7" fillId="0" borderId="1" xfId="0" applyNumberFormat="1" applyFont="1" applyBorder="1" applyAlignment="1">
      <alignment vertical="center"/>
    </xf>
    <xf numFmtId="44" fontId="3" fillId="0" borderId="1" xfId="0" applyNumberFormat="1" applyFont="1" applyBorder="1" applyAlignment="1">
      <alignment vertical="center"/>
    </xf>
    <xf numFmtId="44" fontId="7" fillId="6" borderId="1" xfId="0" applyNumberFormat="1" applyFont="1" applyFill="1" applyBorder="1"/>
    <xf numFmtId="44" fontId="13" fillId="6" borderId="7" xfId="0" applyNumberFormat="1" applyFont="1" applyFill="1" applyBorder="1"/>
    <xf numFmtId="44" fontId="7" fillId="6" borderId="1" xfId="0" applyNumberFormat="1" applyFont="1" applyFill="1" applyBorder="1" applyAlignment="1">
      <alignment vertical="center"/>
    </xf>
    <xf numFmtId="44" fontId="7" fillId="6" borderId="1" xfId="7" applyNumberFormat="1" applyFont="1" applyFill="1" applyBorder="1" applyAlignment="1">
      <alignment vertical="center"/>
    </xf>
    <xf numFmtId="44" fontId="7" fillId="6" borderId="7" xfId="7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horizontal="center"/>
    </xf>
    <xf numFmtId="44" fontId="7" fillId="6" borderId="7" xfId="0" applyNumberFormat="1" applyFont="1" applyFill="1" applyBorder="1"/>
    <xf numFmtId="0" fontId="23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19" fillId="4" borderId="1" xfId="0" applyFont="1" applyFill="1" applyBorder="1" applyAlignment="1">
      <alignment horizontal="center" vertical="center" wrapText="1"/>
    </xf>
    <xf numFmtId="0" fontId="24" fillId="4" borderId="1" xfId="0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165" fontId="6" fillId="4" borderId="1" xfId="0" applyNumberFormat="1" applyFont="1" applyFill="1" applyBorder="1" applyAlignment="1">
      <alignment vertical="center" wrapText="1"/>
    </xf>
    <xf numFmtId="166" fontId="13" fillId="3" borderId="1" xfId="0" applyNumberFormat="1" applyFont="1" applyFill="1" applyBorder="1"/>
    <xf numFmtId="14" fontId="7" fillId="0" borderId="1" xfId="0" applyNumberFormat="1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4" borderId="0" xfId="0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0" fontId="7" fillId="6" borderId="3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11" fillId="0" borderId="0" xfId="0" applyFont="1" applyAlignment="1">
      <alignment horizontal="left"/>
    </xf>
    <xf numFmtId="14" fontId="4" fillId="3" borderId="1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19" fillId="3" borderId="6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left" wrapText="1"/>
    </xf>
  </cellXfs>
  <cellStyles count="8">
    <cellStyle name="Millares" xfId="7" builtinId="3"/>
    <cellStyle name="Millares 2" xfId="2" xr:uid="{1EA6B840-A4A6-42E3-ACFA-251A340416EF}"/>
    <cellStyle name="Moneda 2" xfId="3" xr:uid="{52C69A8A-8251-4B6D-A587-D03B63D33150}"/>
    <cellStyle name="Normal" xfId="0" builtinId="0"/>
    <cellStyle name="Normal 2" xfId="1" xr:uid="{5E8F6C54-5EAD-4DEC-8453-97886A6B0C47}"/>
    <cellStyle name="Normal 3" xfId="6" xr:uid="{04CD78F1-E294-4E31-B94D-024E0D48D9D8}"/>
    <cellStyle name="Normal 4" xfId="4" xr:uid="{5BB7CC10-DF2D-447E-91E4-2FC04FA11E47}"/>
    <cellStyle name="Normal 5" xfId="5" xr:uid="{64BD60AE-6781-4A40-BBC2-137456A91A2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10</xdr:col>
      <xdr:colOff>104775</xdr:colOff>
      <xdr:row>3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9D16404-3A67-4F80-8A05-F9BB8F17CB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713" t="2853" r="4628" b="86782"/>
        <a:stretch/>
      </xdr:blipFill>
      <xdr:spPr>
        <a:xfrm>
          <a:off x="10953750" y="0"/>
          <a:ext cx="1057275" cy="838200"/>
        </a:xfrm>
        <a:prstGeom prst="rect">
          <a:avLst/>
        </a:prstGeom>
      </xdr:spPr>
    </xdr:pic>
    <xdr:clientData/>
  </xdr:twoCellAnchor>
  <xdr:oneCellAnchor>
    <xdr:from>
      <xdr:col>9</xdr:col>
      <xdr:colOff>142875</xdr:colOff>
      <xdr:row>54</xdr:row>
      <xdr:rowOff>38101</xdr:rowOff>
    </xdr:from>
    <xdr:ext cx="1057275" cy="895350"/>
    <xdr:pic>
      <xdr:nvPicPr>
        <xdr:cNvPr id="15" name="Imagen 14">
          <a:extLst>
            <a:ext uri="{FF2B5EF4-FFF2-40B4-BE49-F238E27FC236}">
              <a16:creationId xmlns:a16="http://schemas.microsoft.com/office/drawing/2014/main" id="{6705A0FE-929F-49E7-A3DB-D979ED4CB7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713" t="2853" r="4628" b="86782"/>
        <a:stretch/>
      </xdr:blipFill>
      <xdr:spPr>
        <a:xfrm>
          <a:off x="11696700" y="11106151"/>
          <a:ext cx="1057275" cy="895350"/>
        </a:xfrm>
        <a:prstGeom prst="rect">
          <a:avLst/>
        </a:prstGeom>
      </xdr:spPr>
    </xdr:pic>
    <xdr:clientData/>
  </xdr:oneCellAnchor>
  <xdr:twoCellAnchor editAs="oneCell">
    <xdr:from>
      <xdr:col>0</xdr:col>
      <xdr:colOff>1</xdr:colOff>
      <xdr:row>0</xdr:row>
      <xdr:rowOff>1</xdr:rowOff>
    </xdr:from>
    <xdr:to>
      <xdr:col>2</xdr:col>
      <xdr:colOff>628651</xdr:colOff>
      <xdr:row>2</xdr:row>
      <xdr:rowOff>266701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2BB18D9-84AC-BC5F-9658-2B0368E02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152650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</xdr:colOff>
      <xdr:row>56</xdr:row>
      <xdr:rowOff>1</xdr:rowOff>
    </xdr:from>
    <xdr:to>
      <xdr:col>2</xdr:col>
      <xdr:colOff>647701</xdr:colOff>
      <xdr:row>58</xdr:row>
      <xdr:rowOff>76201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44BB1AE-3017-E689-779A-83AB78D19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1449051"/>
          <a:ext cx="2171700" cy="704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142875</xdr:colOff>
      <xdr:row>82</xdr:row>
      <xdr:rowOff>47625</xdr:rowOff>
    </xdr:from>
    <xdr:to>
      <xdr:col>8</xdr:col>
      <xdr:colOff>908050</xdr:colOff>
      <xdr:row>86</xdr:row>
      <xdr:rowOff>28575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95374D32-C03A-4653-A099-F51DED521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21802725"/>
          <a:ext cx="765175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552450</xdr:colOff>
      <xdr:row>82</xdr:row>
      <xdr:rowOff>114300</xdr:rowOff>
    </xdr:from>
    <xdr:to>
      <xdr:col>4</xdr:col>
      <xdr:colOff>561975</xdr:colOff>
      <xdr:row>86</xdr:row>
      <xdr:rowOff>85725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9546E166-19CA-46C4-843D-2DB637748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21869400"/>
          <a:ext cx="2486025" cy="7334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ED725-8CF0-465B-A2C4-B13E90674DB7}">
  <dimension ref="A1:L101"/>
  <sheetViews>
    <sheetView tabSelected="1" workbookViewId="0">
      <selection sqref="A1:L29"/>
    </sheetView>
  </sheetViews>
  <sheetFormatPr baseColWidth="10" defaultRowHeight="15" x14ac:dyDescent="0.25"/>
  <cols>
    <col min="3" max="3" width="13" customWidth="1"/>
    <col min="4" max="4" width="12.7109375" customWidth="1"/>
    <col min="5" max="5" width="18" customWidth="1"/>
    <col min="6" max="6" width="13.85546875" customWidth="1"/>
    <col min="7" max="7" width="28.28515625" customWidth="1"/>
    <col min="8" max="8" width="13.42578125" customWidth="1"/>
    <col min="9" max="9" width="14.42578125" customWidth="1"/>
    <col min="10" max="11" width="14.28515625" customWidth="1"/>
    <col min="12" max="12" width="13.28515625" customWidth="1"/>
  </cols>
  <sheetData>
    <row r="1" spans="1:12" x14ac:dyDescent="0.25">
      <c r="D1" s="89" t="s">
        <v>0</v>
      </c>
      <c r="E1" s="89"/>
      <c r="F1" s="89"/>
      <c r="G1" s="89"/>
      <c r="H1" s="89"/>
      <c r="I1" s="89"/>
    </row>
    <row r="2" spans="1:12" x14ac:dyDescent="0.25">
      <c r="D2" s="89" t="s">
        <v>13</v>
      </c>
      <c r="E2" s="89"/>
      <c r="F2" s="89"/>
      <c r="G2" s="89"/>
      <c r="H2" s="89"/>
      <c r="I2" s="89"/>
    </row>
    <row r="3" spans="1:12" ht="34.5" customHeight="1" x14ac:dyDescent="0.25">
      <c r="D3" s="90" t="s">
        <v>14</v>
      </c>
      <c r="E3" s="90"/>
      <c r="F3" s="90"/>
      <c r="G3" s="90"/>
      <c r="H3" s="90"/>
      <c r="I3" s="90"/>
    </row>
    <row r="5" spans="1:12" x14ac:dyDescent="0.25">
      <c r="A5" s="83" t="s">
        <v>49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</row>
    <row r="6" spans="1:12" x14ac:dyDescent="0.25">
      <c r="A6" s="83" t="s">
        <v>18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</row>
    <row r="7" spans="1:12" ht="37.5" customHeight="1" x14ac:dyDescent="0.25">
      <c r="A7" s="42" t="s">
        <v>1</v>
      </c>
      <c r="B7" s="7" t="s">
        <v>2</v>
      </c>
      <c r="C7" s="7" t="s">
        <v>3</v>
      </c>
      <c r="D7" s="7" t="s">
        <v>4</v>
      </c>
      <c r="E7" s="7" t="s">
        <v>5</v>
      </c>
      <c r="F7" s="7" t="s">
        <v>6</v>
      </c>
      <c r="G7" s="7" t="s">
        <v>7</v>
      </c>
      <c r="H7" s="25" t="s">
        <v>40</v>
      </c>
      <c r="I7" s="7" t="s">
        <v>9</v>
      </c>
      <c r="J7" s="7" t="s">
        <v>10</v>
      </c>
      <c r="K7" s="7" t="s">
        <v>11</v>
      </c>
      <c r="L7" s="7" t="s">
        <v>12</v>
      </c>
    </row>
    <row r="8" spans="1:12" x14ac:dyDescent="0.25">
      <c r="A8" s="68">
        <v>1</v>
      </c>
      <c r="B8" s="69">
        <v>6285</v>
      </c>
      <c r="C8" s="72">
        <v>46027</v>
      </c>
      <c r="D8" s="69" t="s">
        <v>50</v>
      </c>
      <c r="E8" s="20">
        <v>7069</v>
      </c>
      <c r="F8" s="72">
        <v>46013</v>
      </c>
      <c r="G8" s="73" t="s">
        <v>51</v>
      </c>
      <c r="H8" s="74">
        <v>25000</v>
      </c>
      <c r="I8" s="20" t="s">
        <v>52</v>
      </c>
      <c r="J8" s="20" t="s">
        <v>53</v>
      </c>
      <c r="K8" s="20" t="s">
        <v>54</v>
      </c>
      <c r="L8" s="72">
        <v>46027</v>
      </c>
    </row>
    <row r="9" spans="1:12" ht="29.25" customHeight="1" x14ac:dyDescent="0.25">
      <c r="A9" s="70">
        <v>2</v>
      </c>
      <c r="B9" s="69">
        <v>6286</v>
      </c>
      <c r="C9" s="72">
        <v>46027</v>
      </c>
      <c r="D9" s="69" t="s">
        <v>55</v>
      </c>
      <c r="E9" s="20">
        <v>6710</v>
      </c>
      <c r="F9" s="72">
        <v>45793</v>
      </c>
      <c r="G9" s="20" t="s">
        <v>56</v>
      </c>
      <c r="H9" s="74">
        <v>1000</v>
      </c>
      <c r="I9" s="73" t="s">
        <v>57</v>
      </c>
      <c r="J9" s="20" t="s">
        <v>58</v>
      </c>
      <c r="K9" s="20" t="s">
        <v>59</v>
      </c>
      <c r="L9" s="72">
        <v>46027</v>
      </c>
    </row>
    <row r="10" spans="1:12" ht="22.5" x14ac:dyDescent="0.25">
      <c r="A10" s="71">
        <v>3</v>
      </c>
      <c r="B10" s="69">
        <v>6287</v>
      </c>
      <c r="C10" s="72">
        <v>46030</v>
      </c>
      <c r="D10" s="69" t="s">
        <v>60</v>
      </c>
      <c r="E10" s="20">
        <v>7252</v>
      </c>
      <c r="F10" s="72">
        <v>46026</v>
      </c>
      <c r="G10" s="20" t="s">
        <v>61</v>
      </c>
      <c r="H10" s="74">
        <v>3000</v>
      </c>
      <c r="I10" s="20" t="s">
        <v>62</v>
      </c>
      <c r="J10" s="20" t="s">
        <v>63</v>
      </c>
      <c r="K10" s="20" t="s">
        <v>64</v>
      </c>
      <c r="L10" s="72">
        <v>46030</v>
      </c>
    </row>
    <row r="11" spans="1:12" ht="49.5" customHeight="1" x14ac:dyDescent="0.25">
      <c r="A11" s="68">
        <v>4</v>
      </c>
      <c r="B11" s="69">
        <v>6288</v>
      </c>
      <c r="C11" s="72">
        <v>46034</v>
      </c>
      <c r="D11" s="69" t="s">
        <v>65</v>
      </c>
      <c r="E11" s="20">
        <v>6875</v>
      </c>
      <c r="F11" s="72">
        <v>45961</v>
      </c>
      <c r="G11" s="20" t="s">
        <v>56</v>
      </c>
      <c r="H11" s="74">
        <v>4000</v>
      </c>
      <c r="I11" s="20" t="s">
        <v>66</v>
      </c>
      <c r="J11" s="20" t="s">
        <v>67</v>
      </c>
      <c r="K11" s="20" t="s">
        <v>68</v>
      </c>
      <c r="L11" s="72">
        <v>46034</v>
      </c>
    </row>
    <row r="12" spans="1:12" ht="32.25" customHeight="1" x14ac:dyDescent="0.25">
      <c r="A12" s="68">
        <v>5</v>
      </c>
      <c r="B12" s="69">
        <v>6289</v>
      </c>
      <c r="C12" s="72">
        <v>46035</v>
      </c>
      <c r="D12" s="69" t="s">
        <v>69</v>
      </c>
      <c r="E12" s="20">
        <v>7052</v>
      </c>
      <c r="F12" s="72">
        <v>45985</v>
      </c>
      <c r="G12" s="20" t="s">
        <v>70</v>
      </c>
      <c r="H12" s="74">
        <v>10000</v>
      </c>
      <c r="I12" s="20" t="s">
        <v>71</v>
      </c>
      <c r="J12" s="20" t="s">
        <v>72</v>
      </c>
      <c r="K12" s="20" t="s">
        <v>73</v>
      </c>
      <c r="L12" s="72">
        <v>46034</v>
      </c>
    </row>
    <row r="13" spans="1:12" ht="22.5" x14ac:dyDescent="0.25">
      <c r="A13" s="70">
        <v>6</v>
      </c>
      <c r="B13" s="69">
        <v>6290</v>
      </c>
      <c r="C13" s="72">
        <v>46035</v>
      </c>
      <c r="D13" s="69" t="s">
        <v>74</v>
      </c>
      <c r="E13" s="20">
        <v>7253</v>
      </c>
      <c r="F13" s="72">
        <v>46026</v>
      </c>
      <c r="G13" s="20" t="s">
        <v>61</v>
      </c>
      <c r="H13" s="74">
        <v>3000</v>
      </c>
      <c r="I13" s="20" t="s">
        <v>75</v>
      </c>
      <c r="J13" s="20" t="s">
        <v>76</v>
      </c>
      <c r="K13" s="20" t="s">
        <v>77</v>
      </c>
      <c r="L13" s="72">
        <v>46031</v>
      </c>
    </row>
    <row r="14" spans="1:12" ht="30" customHeight="1" x14ac:dyDescent="0.25">
      <c r="A14" s="71">
        <v>7</v>
      </c>
      <c r="B14" s="69">
        <v>6291</v>
      </c>
      <c r="C14" s="72">
        <v>46036</v>
      </c>
      <c r="D14" s="69" t="s">
        <v>78</v>
      </c>
      <c r="E14" s="20">
        <v>6738</v>
      </c>
      <c r="F14" s="72">
        <v>45806</v>
      </c>
      <c r="G14" s="20" t="s">
        <v>61</v>
      </c>
      <c r="H14" s="74">
        <v>3000</v>
      </c>
      <c r="I14" s="20" t="s">
        <v>79</v>
      </c>
      <c r="J14" s="20" t="s">
        <v>80</v>
      </c>
      <c r="K14" s="20" t="s">
        <v>81</v>
      </c>
      <c r="L14" s="72">
        <v>46036</v>
      </c>
    </row>
    <row r="15" spans="1:12" ht="30.75" customHeight="1" x14ac:dyDescent="0.25">
      <c r="A15" s="71">
        <v>8</v>
      </c>
      <c r="B15" s="69">
        <v>6292</v>
      </c>
      <c r="C15" s="72">
        <v>46037</v>
      </c>
      <c r="D15" s="69"/>
      <c r="E15" s="20"/>
      <c r="F15" s="72"/>
      <c r="G15" s="95" t="s">
        <v>82</v>
      </c>
      <c r="H15" s="74">
        <v>10000</v>
      </c>
      <c r="I15" s="20" t="s">
        <v>83</v>
      </c>
      <c r="J15" s="20"/>
      <c r="K15" s="20" t="s">
        <v>84</v>
      </c>
      <c r="L15" s="72">
        <v>46037</v>
      </c>
    </row>
    <row r="16" spans="1:12" ht="22.5" x14ac:dyDescent="0.25">
      <c r="A16" s="71">
        <v>9</v>
      </c>
      <c r="B16" s="69">
        <v>6293</v>
      </c>
      <c r="C16" s="72">
        <v>46038</v>
      </c>
      <c r="D16" s="69" t="s">
        <v>85</v>
      </c>
      <c r="E16" s="20">
        <v>7254</v>
      </c>
      <c r="F16" s="72">
        <v>46026</v>
      </c>
      <c r="G16" s="20" t="s">
        <v>61</v>
      </c>
      <c r="H16" s="74">
        <v>3000</v>
      </c>
      <c r="I16" s="20" t="s">
        <v>86</v>
      </c>
      <c r="J16" s="20" t="s">
        <v>87</v>
      </c>
      <c r="K16" s="20" t="s">
        <v>88</v>
      </c>
      <c r="L16" s="72">
        <v>46036</v>
      </c>
    </row>
    <row r="17" spans="1:12" ht="57" x14ac:dyDescent="0.25">
      <c r="A17" s="71">
        <v>10</v>
      </c>
      <c r="B17" s="69">
        <v>6294</v>
      </c>
      <c r="C17" s="72">
        <v>46041</v>
      </c>
      <c r="D17" s="69" t="s">
        <v>89</v>
      </c>
      <c r="E17" s="20"/>
      <c r="F17" s="72"/>
      <c r="G17" s="95" t="s">
        <v>90</v>
      </c>
      <c r="H17" s="74">
        <v>10000</v>
      </c>
      <c r="I17" s="20" t="s">
        <v>91</v>
      </c>
      <c r="J17" s="20" t="s">
        <v>92</v>
      </c>
      <c r="K17" s="20" t="s">
        <v>93</v>
      </c>
      <c r="L17" s="72">
        <v>46041</v>
      </c>
    </row>
    <row r="18" spans="1:12" ht="27" customHeight="1" x14ac:dyDescent="0.25">
      <c r="A18" s="71">
        <v>11</v>
      </c>
      <c r="B18" s="69">
        <v>6295</v>
      </c>
      <c r="C18" s="72">
        <v>46043</v>
      </c>
      <c r="D18" s="69" t="s">
        <v>74</v>
      </c>
      <c r="E18" s="20">
        <v>5930</v>
      </c>
      <c r="F18" s="72">
        <v>45399</v>
      </c>
      <c r="G18" s="20" t="s">
        <v>94</v>
      </c>
      <c r="H18" s="74">
        <v>15000</v>
      </c>
      <c r="I18" s="20" t="s">
        <v>95</v>
      </c>
      <c r="J18" s="20" t="s">
        <v>96</v>
      </c>
      <c r="K18" s="20" t="s">
        <v>97</v>
      </c>
      <c r="L18" s="72">
        <v>46042</v>
      </c>
    </row>
    <row r="19" spans="1:12" x14ac:dyDescent="0.25">
      <c r="A19" s="71">
        <v>12</v>
      </c>
      <c r="B19" s="69">
        <v>6296</v>
      </c>
      <c r="C19" s="72">
        <v>46043</v>
      </c>
      <c r="D19" s="69" t="s">
        <v>74</v>
      </c>
      <c r="E19" s="20">
        <v>3541</v>
      </c>
      <c r="F19" s="72">
        <v>43182</v>
      </c>
      <c r="G19" s="20" t="s">
        <v>98</v>
      </c>
      <c r="H19" s="74">
        <v>1000</v>
      </c>
      <c r="I19" s="20" t="s">
        <v>99</v>
      </c>
      <c r="J19" s="20" t="s">
        <v>100</v>
      </c>
      <c r="K19" s="20" t="s">
        <v>101</v>
      </c>
      <c r="L19" s="72">
        <v>46043</v>
      </c>
    </row>
    <row r="20" spans="1:12" ht="27" customHeight="1" x14ac:dyDescent="0.25">
      <c r="A20" s="71">
        <v>13</v>
      </c>
      <c r="B20" s="69">
        <v>6297</v>
      </c>
      <c r="C20" s="72">
        <v>46045</v>
      </c>
      <c r="D20" s="69"/>
      <c r="E20" s="20"/>
      <c r="F20" s="72"/>
      <c r="G20" s="95" t="s">
        <v>102</v>
      </c>
      <c r="H20" s="74">
        <v>10000</v>
      </c>
      <c r="I20" s="20" t="s">
        <v>103</v>
      </c>
      <c r="J20" s="20"/>
      <c r="K20" s="20" t="s">
        <v>104</v>
      </c>
      <c r="L20" s="72">
        <v>46045</v>
      </c>
    </row>
    <row r="21" spans="1:12" ht="27" customHeight="1" x14ac:dyDescent="0.25">
      <c r="A21" s="71">
        <v>14</v>
      </c>
      <c r="B21" s="69">
        <v>6298</v>
      </c>
      <c r="C21" s="72">
        <v>46045</v>
      </c>
      <c r="D21" s="69" t="s">
        <v>105</v>
      </c>
      <c r="E21" s="20">
        <v>4591</v>
      </c>
      <c r="F21" s="72">
        <v>43700</v>
      </c>
      <c r="G21" s="73" t="s">
        <v>106</v>
      </c>
      <c r="H21" s="74">
        <v>10000</v>
      </c>
      <c r="I21" s="20" t="s">
        <v>107</v>
      </c>
      <c r="J21" s="20" t="s">
        <v>108</v>
      </c>
      <c r="K21" s="20" t="s">
        <v>109</v>
      </c>
      <c r="L21" s="72">
        <v>46043</v>
      </c>
    </row>
    <row r="22" spans="1:12" ht="27" customHeight="1" x14ac:dyDescent="0.25">
      <c r="A22" s="71">
        <v>15</v>
      </c>
      <c r="B22" s="69">
        <v>6299</v>
      </c>
      <c r="C22" s="72">
        <v>46045</v>
      </c>
      <c r="D22" s="69" t="s">
        <v>105</v>
      </c>
      <c r="E22" s="20">
        <v>128</v>
      </c>
      <c r="F22" s="72">
        <v>41612</v>
      </c>
      <c r="G22" s="73" t="s">
        <v>94</v>
      </c>
      <c r="H22" s="74">
        <v>15000</v>
      </c>
      <c r="I22" s="20" t="s">
        <v>107</v>
      </c>
      <c r="J22" s="20" t="s">
        <v>110</v>
      </c>
      <c r="K22" s="20" t="s">
        <v>111</v>
      </c>
      <c r="L22" s="72">
        <v>46043</v>
      </c>
    </row>
    <row r="23" spans="1:12" ht="27" customHeight="1" x14ac:dyDescent="0.25">
      <c r="A23" s="71">
        <v>16</v>
      </c>
      <c r="B23" s="69">
        <v>6300</v>
      </c>
      <c r="C23" s="72">
        <v>46051</v>
      </c>
      <c r="D23" s="69" t="s">
        <v>74</v>
      </c>
      <c r="E23" s="20">
        <v>6184</v>
      </c>
      <c r="F23" s="72">
        <v>45121</v>
      </c>
      <c r="G23" s="20" t="s">
        <v>112</v>
      </c>
      <c r="H23" s="74">
        <v>1000</v>
      </c>
      <c r="I23" s="20" t="s">
        <v>113</v>
      </c>
      <c r="J23" s="20" t="s">
        <v>114</v>
      </c>
      <c r="K23" s="20" t="s">
        <v>115</v>
      </c>
      <c r="L23" s="72">
        <v>46051</v>
      </c>
    </row>
    <row r="24" spans="1:12" ht="33.75" x14ac:dyDescent="0.25">
      <c r="A24" s="71">
        <v>17</v>
      </c>
      <c r="B24" s="69">
        <v>6301</v>
      </c>
      <c r="C24" s="72">
        <v>46052</v>
      </c>
      <c r="D24" s="69" t="s">
        <v>116</v>
      </c>
      <c r="E24" s="20">
        <v>6137</v>
      </c>
      <c r="F24" s="72">
        <v>45021</v>
      </c>
      <c r="G24" s="20" t="s">
        <v>98</v>
      </c>
      <c r="H24" s="74">
        <v>10000</v>
      </c>
      <c r="I24" s="20" t="s">
        <v>117</v>
      </c>
      <c r="J24" s="20" t="s">
        <v>118</v>
      </c>
      <c r="K24" s="20" t="s">
        <v>119</v>
      </c>
      <c r="L24" s="72">
        <v>46052</v>
      </c>
    </row>
    <row r="25" spans="1:12" ht="40.5" customHeight="1" x14ac:dyDescent="0.25">
      <c r="A25" s="71">
        <v>18</v>
      </c>
      <c r="B25" s="69">
        <v>6301</v>
      </c>
      <c r="C25" s="72">
        <v>46052</v>
      </c>
      <c r="D25" s="69" t="s">
        <v>116</v>
      </c>
      <c r="E25" s="20">
        <v>5645</v>
      </c>
      <c r="F25" s="72">
        <v>44642</v>
      </c>
      <c r="G25" s="20" t="s">
        <v>61</v>
      </c>
      <c r="H25" s="74">
        <v>3000</v>
      </c>
      <c r="I25" s="20" t="s">
        <v>117</v>
      </c>
      <c r="J25" s="20" t="s">
        <v>118</v>
      </c>
      <c r="K25" s="20" t="s">
        <v>119</v>
      </c>
      <c r="L25" s="72">
        <v>46052</v>
      </c>
    </row>
    <row r="26" spans="1:12" ht="15.75" thickBot="1" x14ac:dyDescent="0.3">
      <c r="A26" s="91" t="s">
        <v>41</v>
      </c>
      <c r="B26" s="91"/>
      <c r="C26" s="91"/>
      <c r="D26" s="91"/>
      <c r="E26" s="91"/>
      <c r="F26" s="91"/>
      <c r="G26" s="91"/>
      <c r="H26" s="75">
        <f>SUM(H8:H25)</f>
        <v>137000</v>
      </c>
      <c r="I26" s="53"/>
      <c r="J26" s="54"/>
      <c r="K26" s="54"/>
      <c r="L26" s="53"/>
    </row>
    <row r="27" spans="1:12" x14ac:dyDescent="0.25">
      <c r="A27" s="55"/>
      <c r="B27" s="55"/>
      <c r="C27" s="55"/>
      <c r="D27" s="55"/>
      <c r="E27" s="55"/>
      <c r="F27" s="55"/>
      <c r="G27" s="55"/>
      <c r="H27" s="56"/>
      <c r="I27" s="57"/>
      <c r="J27" s="58"/>
      <c r="K27" s="58"/>
      <c r="L27" s="57"/>
    </row>
    <row r="28" spans="1:12" x14ac:dyDescent="0.25">
      <c r="A28" s="55"/>
      <c r="B28" s="55"/>
      <c r="C28" s="55"/>
      <c r="D28" s="55"/>
      <c r="E28" s="55"/>
      <c r="F28" s="55"/>
      <c r="G28" s="55"/>
      <c r="H28" s="56"/>
      <c r="I28" s="57"/>
      <c r="J28" s="58"/>
      <c r="K28" s="58"/>
      <c r="L28" s="57"/>
    </row>
    <row r="29" spans="1:12" x14ac:dyDescent="0.25">
      <c r="A29" t="s">
        <v>120</v>
      </c>
      <c r="H29" s="50"/>
    </row>
    <row r="30" spans="1:12" x14ac:dyDescent="0.25">
      <c r="A30" s="55"/>
      <c r="B30" s="55"/>
      <c r="C30" s="55"/>
      <c r="D30" s="55"/>
      <c r="E30" s="55"/>
      <c r="F30" s="55"/>
      <c r="G30" s="55"/>
      <c r="H30" s="56"/>
      <c r="I30" s="57"/>
      <c r="J30" s="58"/>
      <c r="K30" s="58"/>
      <c r="L30" s="57"/>
    </row>
    <row r="31" spans="1:12" x14ac:dyDescent="0.25">
      <c r="A31" s="55"/>
      <c r="B31" s="55"/>
      <c r="C31" s="55"/>
      <c r="D31" s="55"/>
      <c r="E31" s="55"/>
      <c r="F31" s="55"/>
      <c r="G31" s="55"/>
      <c r="H31" s="56"/>
      <c r="I31" s="57"/>
      <c r="J31" s="58"/>
      <c r="K31" s="58"/>
      <c r="L31" s="57"/>
    </row>
    <row r="32" spans="1:12" x14ac:dyDescent="0.25">
      <c r="A32" s="55"/>
      <c r="B32" s="55"/>
      <c r="C32" s="55"/>
      <c r="D32" s="55"/>
      <c r="E32" s="55"/>
      <c r="F32" s="55"/>
      <c r="G32" s="55"/>
      <c r="H32" s="56"/>
      <c r="I32" s="57"/>
      <c r="J32" s="58"/>
      <c r="K32" s="58"/>
      <c r="L32" s="57"/>
    </row>
    <row r="33" spans="1:12" ht="18.75" x14ac:dyDescent="0.3">
      <c r="A33" s="16"/>
      <c r="B33" s="16"/>
      <c r="C33" s="16"/>
      <c r="D33" s="16"/>
      <c r="E33" s="16"/>
      <c r="F33" s="16"/>
      <c r="G33" s="16"/>
      <c r="H33" s="17"/>
      <c r="I33" s="18"/>
      <c r="J33" s="19"/>
      <c r="K33" s="19"/>
      <c r="L33" s="15"/>
    </row>
    <row r="34" spans="1:12" ht="18.75" x14ac:dyDescent="0.3">
      <c r="A34" s="16"/>
      <c r="B34" s="16"/>
      <c r="C34" s="16"/>
      <c r="D34" s="16"/>
      <c r="E34" s="16"/>
      <c r="F34" s="16"/>
      <c r="G34" s="16"/>
      <c r="H34" s="17"/>
      <c r="I34" s="18"/>
      <c r="J34" s="19"/>
      <c r="K34" s="19"/>
      <c r="L34" s="15"/>
    </row>
    <row r="35" spans="1:12" ht="18.75" x14ac:dyDescent="0.3">
      <c r="A35" s="16"/>
      <c r="B35" s="16"/>
      <c r="C35" s="16"/>
      <c r="D35" s="16"/>
      <c r="E35" s="16"/>
      <c r="F35" s="16"/>
      <c r="G35" s="16"/>
      <c r="H35" s="17"/>
      <c r="I35" s="18"/>
      <c r="J35" s="19"/>
      <c r="K35" s="19"/>
      <c r="L35" s="15"/>
    </row>
    <row r="36" spans="1:12" ht="18.75" x14ac:dyDescent="0.3">
      <c r="A36" s="16"/>
      <c r="B36" s="16"/>
      <c r="C36" s="16"/>
      <c r="D36" s="16"/>
      <c r="E36" s="16"/>
      <c r="F36" s="16"/>
      <c r="G36" s="16"/>
      <c r="H36" s="17"/>
      <c r="I36" s="18"/>
      <c r="J36" s="19"/>
      <c r="K36" s="19"/>
      <c r="L36" s="15"/>
    </row>
    <row r="37" spans="1:12" x14ac:dyDescent="0.25">
      <c r="A37" s="83" t="s">
        <v>122</v>
      </c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</row>
    <row r="38" spans="1:12" x14ac:dyDescent="0.25">
      <c r="A38" s="83" t="s">
        <v>17</v>
      </c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</row>
    <row r="39" spans="1:12" ht="18.75" x14ac:dyDescent="0.3">
      <c r="A39" s="1" t="s">
        <v>3</v>
      </c>
      <c r="B39" s="1" t="s">
        <v>19</v>
      </c>
      <c r="C39" s="2" t="s">
        <v>15</v>
      </c>
      <c r="D39" s="85" t="s">
        <v>20</v>
      </c>
      <c r="E39" s="85"/>
      <c r="L39" s="6"/>
    </row>
    <row r="40" spans="1:12" ht="37.5" customHeight="1" x14ac:dyDescent="0.25">
      <c r="A40" s="8">
        <v>46053</v>
      </c>
      <c r="B40" s="10">
        <v>39081</v>
      </c>
      <c r="C40" s="9">
        <v>2.09</v>
      </c>
      <c r="D40" s="86" t="s">
        <v>121</v>
      </c>
      <c r="E40" s="86"/>
    </row>
    <row r="41" spans="1:12" x14ac:dyDescent="0.25">
      <c r="A41" s="84" t="s">
        <v>16</v>
      </c>
      <c r="B41" s="84"/>
      <c r="C41" s="3">
        <f>+C40</f>
        <v>2.09</v>
      </c>
      <c r="D41" s="87" t="s">
        <v>39</v>
      </c>
      <c r="E41" s="87"/>
    </row>
    <row r="42" spans="1:12" x14ac:dyDescent="0.25">
      <c r="A42" s="44"/>
      <c r="B42" s="44"/>
      <c r="C42" s="45"/>
      <c r="D42" s="46"/>
      <c r="E42" s="46"/>
    </row>
    <row r="43" spans="1:12" x14ac:dyDescent="0.25">
      <c r="A43" s="44"/>
      <c r="B43" s="44"/>
      <c r="C43" s="45"/>
      <c r="D43" s="46"/>
      <c r="E43" s="46"/>
    </row>
    <row r="44" spans="1:12" x14ac:dyDescent="0.25">
      <c r="A44" s="44"/>
      <c r="B44" s="44"/>
      <c r="C44" s="45"/>
      <c r="D44" s="46"/>
      <c r="E44" s="46"/>
    </row>
    <row r="45" spans="1:12" x14ac:dyDescent="0.25">
      <c r="A45" s="44"/>
      <c r="B45" s="44"/>
      <c r="C45" s="45"/>
      <c r="D45" s="46"/>
      <c r="E45" s="46"/>
    </row>
    <row r="46" spans="1:12" x14ac:dyDescent="0.25">
      <c r="A46" s="44"/>
      <c r="B46" s="44"/>
      <c r="C46" s="45"/>
      <c r="D46" s="46"/>
      <c r="E46" s="46"/>
    </row>
    <row r="47" spans="1:12" x14ac:dyDescent="0.25">
      <c r="A47" s="44"/>
      <c r="B47" s="44"/>
      <c r="C47" s="45"/>
      <c r="D47" s="46"/>
      <c r="E47" s="46"/>
    </row>
    <row r="48" spans="1:12" x14ac:dyDescent="0.25">
      <c r="A48" s="44"/>
      <c r="B48" s="44"/>
      <c r="C48" s="45"/>
      <c r="D48" s="46"/>
      <c r="E48" s="46"/>
    </row>
    <row r="49" spans="1:11" x14ac:dyDescent="0.25">
      <c r="A49" s="44"/>
      <c r="B49" s="44"/>
      <c r="C49" s="45"/>
      <c r="D49" s="46"/>
      <c r="E49" s="46"/>
    </row>
    <row r="50" spans="1:11" x14ac:dyDescent="0.25">
      <c r="A50" s="44"/>
      <c r="B50" s="44"/>
      <c r="C50" s="45"/>
      <c r="D50" s="46"/>
      <c r="E50" s="46"/>
    </row>
    <row r="51" spans="1:11" x14ac:dyDescent="0.25">
      <c r="A51" s="44"/>
      <c r="B51" s="44"/>
      <c r="C51" s="45"/>
      <c r="D51" s="46"/>
      <c r="E51" s="46"/>
    </row>
    <row r="52" spans="1:11" x14ac:dyDescent="0.25">
      <c r="A52" s="44"/>
      <c r="B52" s="44"/>
      <c r="C52" s="45"/>
      <c r="D52" s="46"/>
      <c r="E52" s="46"/>
    </row>
    <row r="53" spans="1:11" x14ac:dyDescent="0.25">
      <c r="A53" s="44"/>
      <c r="B53" s="44"/>
      <c r="C53" s="45"/>
      <c r="D53" s="46"/>
      <c r="E53" s="46"/>
    </row>
    <row r="54" spans="1:11" x14ac:dyDescent="0.25">
      <c r="A54" s="11"/>
      <c r="B54" s="11"/>
      <c r="C54" s="12"/>
      <c r="D54" s="13"/>
      <c r="E54" s="13"/>
    </row>
    <row r="55" spans="1:11" x14ac:dyDescent="0.25">
      <c r="A55" s="11"/>
      <c r="B55" s="11"/>
      <c r="C55" s="12"/>
      <c r="D55" s="13"/>
      <c r="E55" s="13"/>
    </row>
    <row r="56" spans="1:11" x14ac:dyDescent="0.25">
      <c r="D56" s="89" t="s">
        <v>0</v>
      </c>
      <c r="E56" s="89"/>
      <c r="F56" s="89"/>
      <c r="G56" s="89"/>
      <c r="H56" s="89"/>
      <c r="I56" s="89"/>
    </row>
    <row r="57" spans="1:11" x14ac:dyDescent="0.25">
      <c r="D57" s="89" t="s">
        <v>13</v>
      </c>
      <c r="E57" s="89"/>
      <c r="F57" s="89"/>
      <c r="G57" s="89"/>
      <c r="H57" s="89"/>
      <c r="I57" s="89"/>
    </row>
    <row r="58" spans="1:11" ht="34.5" customHeight="1" x14ac:dyDescent="0.25">
      <c r="D58" s="90" t="s">
        <v>14</v>
      </c>
      <c r="E58" s="90"/>
      <c r="F58" s="90"/>
      <c r="G58" s="90"/>
      <c r="H58" s="90"/>
      <c r="I58" s="90"/>
    </row>
    <row r="60" spans="1:11" x14ac:dyDescent="0.25">
      <c r="D60" s="88" t="s">
        <v>21</v>
      </c>
      <c r="E60" s="88"/>
      <c r="F60" s="88"/>
      <c r="G60" s="88"/>
      <c r="H60" s="88"/>
      <c r="I60" s="88"/>
    </row>
    <row r="61" spans="1:11" x14ac:dyDescent="0.25">
      <c r="D61" s="88" t="s">
        <v>123</v>
      </c>
      <c r="E61" s="88"/>
      <c r="F61" s="88"/>
      <c r="G61" s="88"/>
      <c r="H61" s="88"/>
      <c r="I61" s="88"/>
    </row>
    <row r="62" spans="1:11" x14ac:dyDescent="0.25">
      <c r="D62" s="88" t="s">
        <v>22</v>
      </c>
      <c r="E62" s="88"/>
      <c r="F62" s="88"/>
      <c r="G62" s="88"/>
      <c r="H62" s="88"/>
      <c r="I62" s="88"/>
    </row>
    <row r="64" spans="1:11" x14ac:dyDescent="0.25">
      <c r="B64" s="92" t="s">
        <v>124</v>
      </c>
      <c r="C64" s="93"/>
      <c r="D64" s="93"/>
      <c r="E64" s="93"/>
      <c r="F64" s="93"/>
      <c r="G64" s="93"/>
      <c r="H64" s="93"/>
      <c r="I64" s="93"/>
      <c r="J64" s="94"/>
      <c r="K64" s="66"/>
    </row>
    <row r="65" spans="2:12" ht="30" x14ac:dyDescent="0.25">
      <c r="B65" s="27" t="s">
        <v>23</v>
      </c>
      <c r="C65" s="26" t="s">
        <v>43</v>
      </c>
      <c r="D65" s="28" t="s">
        <v>24</v>
      </c>
      <c r="E65" s="28" t="s">
        <v>25</v>
      </c>
      <c r="F65" s="28" t="s">
        <v>26</v>
      </c>
      <c r="G65" s="28" t="s">
        <v>42</v>
      </c>
      <c r="H65" s="28" t="s">
        <v>27</v>
      </c>
      <c r="I65" s="28" t="s">
        <v>28</v>
      </c>
      <c r="J65" s="28" t="s">
        <v>47</v>
      </c>
      <c r="K65" s="28" t="s">
        <v>48</v>
      </c>
      <c r="L65" s="5" t="s">
        <v>29</v>
      </c>
    </row>
    <row r="66" spans="2:12" ht="45" x14ac:dyDescent="0.25">
      <c r="B66" s="27">
        <v>1</v>
      </c>
      <c r="C66" s="26" t="s">
        <v>30</v>
      </c>
      <c r="D66" s="14" t="s">
        <v>31</v>
      </c>
      <c r="E66" s="20" t="s">
        <v>32</v>
      </c>
      <c r="F66" s="30">
        <v>0</v>
      </c>
      <c r="G66" s="29">
        <v>0</v>
      </c>
      <c r="H66" s="21">
        <v>0</v>
      </c>
      <c r="I66" s="22">
        <f>F66+G66-H66</f>
        <v>0</v>
      </c>
      <c r="J66" s="51"/>
      <c r="K66" s="59"/>
      <c r="L66" s="59">
        <f>I66+K66</f>
        <v>0</v>
      </c>
    </row>
    <row r="67" spans="2:12" ht="45" x14ac:dyDescent="0.25">
      <c r="B67" s="27">
        <v>2</v>
      </c>
      <c r="C67" s="26" t="s">
        <v>30</v>
      </c>
      <c r="D67" s="14" t="s">
        <v>33</v>
      </c>
      <c r="E67" s="20" t="s">
        <v>34</v>
      </c>
      <c r="F67" s="30">
        <v>24573.62</v>
      </c>
      <c r="G67" s="29">
        <v>2.09</v>
      </c>
      <c r="H67" s="21">
        <v>12.4</v>
      </c>
      <c r="I67" s="22">
        <f>F67+G67-H67</f>
        <v>24563.309999999998</v>
      </c>
      <c r="J67" s="51"/>
      <c r="K67" s="51"/>
      <c r="L67" s="59">
        <v>24563.31</v>
      </c>
    </row>
    <row r="68" spans="2:12" ht="45" x14ac:dyDescent="0.25">
      <c r="B68" s="27">
        <v>3</v>
      </c>
      <c r="C68" s="26" t="s">
        <v>30</v>
      </c>
      <c r="D68" s="14" t="s">
        <v>35</v>
      </c>
      <c r="E68" s="20" t="s">
        <v>36</v>
      </c>
      <c r="F68" s="30">
        <v>3000</v>
      </c>
      <c r="G68" s="29">
        <v>137000</v>
      </c>
      <c r="H68" s="21">
        <v>0</v>
      </c>
      <c r="I68" s="22">
        <f>F68+G68-H68</f>
        <v>140000</v>
      </c>
      <c r="J68" s="22">
        <v>72000</v>
      </c>
      <c r="K68" s="22"/>
      <c r="L68" s="59">
        <f>I68+J68</f>
        <v>212000</v>
      </c>
    </row>
    <row r="69" spans="2:12" ht="45" x14ac:dyDescent="0.25">
      <c r="B69" s="27">
        <v>4</v>
      </c>
      <c r="C69" s="26" t="s">
        <v>30</v>
      </c>
      <c r="D69" s="4" t="s">
        <v>37</v>
      </c>
      <c r="E69" s="31" t="s">
        <v>38</v>
      </c>
      <c r="F69" s="30">
        <v>0</v>
      </c>
      <c r="G69" s="29">
        <v>0</v>
      </c>
      <c r="H69" s="23">
        <v>0</v>
      </c>
      <c r="I69" s="24">
        <v>0</v>
      </c>
      <c r="J69" s="51"/>
      <c r="K69" s="51"/>
      <c r="L69" s="60">
        <v>0</v>
      </c>
    </row>
    <row r="70" spans="2:12" x14ac:dyDescent="0.25">
      <c r="B70" s="80" t="s">
        <v>8</v>
      </c>
      <c r="C70" s="81"/>
      <c r="D70" s="81"/>
      <c r="E70" s="82"/>
      <c r="F70" s="63">
        <f>SUM(F66:F69)</f>
        <v>27573.62</v>
      </c>
      <c r="G70" s="63">
        <f>SUM(G66:G69)</f>
        <v>137002.09</v>
      </c>
      <c r="H70" s="64">
        <f>SUM(H66:H69)</f>
        <v>12.4</v>
      </c>
      <c r="I70" s="65">
        <f>SUM(I66:I69)</f>
        <v>164563.31</v>
      </c>
      <c r="J70" s="61">
        <f>SUM(J66:J69)</f>
        <v>72000</v>
      </c>
      <c r="K70" s="67">
        <f>K66</f>
        <v>0</v>
      </c>
      <c r="L70" s="62">
        <f>SUM(L66:L69)</f>
        <v>236563.31</v>
      </c>
    </row>
    <row r="71" spans="2:12" x14ac:dyDescent="0.25">
      <c r="B71" s="47"/>
      <c r="C71" s="47"/>
      <c r="D71" s="47"/>
      <c r="E71" s="47"/>
      <c r="F71" s="48"/>
      <c r="G71" s="48"/>
      <c r="H71" s="49"/>
      <c r="I71" s="49"/>
      <c r="J71" s="43"/>
      <c r="K71" s="43"/>
    </row>
    <row r="72" spans="2:12" x14ac:dyDescent="0.25">
      <c r="B72" s="47"/>
      <c r="C72" s="47"/>
      <c r="D72" s="47"/>
      <c r="E72" s="47"/>
      <c r="F72" s="48"/>
      <c r="G72" s="48"/>
      <c r="H72" s="49"/>
      <c r="I72" s="49"/>
      <c r="J72" s="43"/>
      <c r="K72" s="43"/>
    </row>
    <row r="73" spans="2:12" x14ac:dyDescent="0.25">
      <c r="B73" s="47"/>
      <c r="C73" s="47"/>
      <c r="D73" s="47"/>
      <c r="E73" s="47"/>
      <c r="F73" s="48"/>
      <c r="G73" s="48"/>
      <c r="H73" s="49"/>
      <c r="I73" s="49"/>
      <c r="J73" s="43"/>
      <c r="K73" s="43"/>
    </row>
    <row r="74" spans="2:12" x14ac:dyDescent="0.25">
      <c r="B74" s="47"/>
      <c r="C74" s="47"/>
      <c r="D74" s="47"/>
      <c r="E74" s="47"/>
      <c r="F74" s="48"/>
      <c r="G74" s="48"/>
      <c r="H74" s="49"/>
      <c r="I74" s="49"/>
      <c r="J74" s="43"/>
      <c r="K74" s="43"/>
    </row>
    <row r="75" spans="2:12" x14ac:dyDescent="0.25">
      <c r="B75" s="47"/>
      <c r="C75" s="47"/>
      <c r="D75" s="47"/>
      <c r="E75" s="47"/>
      <c r="F75" s="48"/>
      <c r="G75" s="48"/>
      <c r="H75" s="49"/>
      <c r="I75" s="49"/>
      <c r="J75" s="43"/>
      <c r="K75" s="43"/>
    </row>
    <row r="76" spans="2:12" x14ac:dyDescent="0.25">
      <c r="B76" s="47"/>
      <c r="C76" s="47"/>
      <c r="D76" s="47"/>
      <c r="E76" s="47"/>
      <c r="F76" s="48"/>
      <c r="G76" s="48"/>
      <c r="H76" s="49"/>
      <c r="I76" s="49"/>
      <c r="J76" s="43"/>
      <c r="K76" s="43"/>
    </row>
    <row r="77" spans="2:12" x14ac:dyDescent="0.25">
      <c r="B77" s="47"/>
      <c r="C77" s="47"/>
      <c r="D77" s="47"/>
      <c r="E77" s="47"/>
      <c r="F77" s="48"/>
      <c r="G77" s="48"/>
      <c r="H77" s="49"/>
      <c r="I77" s="49"/>
      <c r="J77" s="43"/>
      <c r="K77" s="43"/>
    </row>
    <row r="78" spans="2:12" x14ac:dyDescent="0.25">
      <c r="B78" s="47"/>
      <c r="C78" s="47"/>
      <c r="D78" s="47"/>
      <c r="E78" s="47"/>
      <c r="F78" s="48"/>
      <c r="G78" s="48"/>
      <c r="H78" s="49"/>
      <c r="I78" s="49"/>
      <c r="J78" s="43"/>
      <c r="K78" s="43"/>
    </row>
    <row r="79" spans="2:12" x14ac:dyDescent="0.25">
      <c r="B79" s="47"/>
      <c r="C79" s="47"/>
      <c r="D79" s="47"/>
      <c r="E79" s="47"/>
      <c r="F79" s="48"/>
      <c r="G79" s="48"/>
      <c r="H79" s="49"/>
      <c r="I79" s="49"/>
      <c r="J79" s="43"/>
      <c r="K79" s="43"/>
    </row>
    <row r="80" spans="2:12" x14ac:dyDescent="0.25">
      <c r="B80" s="47"/>
      <c r="C80" s="47"/>
      <c r="D80" s="47"/>
      <c r="E80" s="47"/>
      <c r="F80" s="48"/>
      <c r="G80" s="48"/>
      <c r="H80" s="49"/>
      <c r="I80" s="49"/>
      <c r="J80" s="43"/>
      <c r="K80" s="43"/>
    </row>
    <row r="81" spans="1:11" x14ac:dyDescent="0.25">
      <c r="B81" s="47"/>
      <c r="C81" s="47"/>
      <c r="D81" s="47"/>
      <c r="E81" s="47"/>
      <c r="F81" s="48"/>
      <c r="G81" s="48"/>
      <c r="H81" s="49"/>
      <c r="I81" s="49"/>
      <c r="J81" s="43"/>
      <c r="K81" s="43"/>
    </row>
    <row r="88" spans="1:11" x14ac:dyDescent="0.25">
      <c r="A88" s="77" t="s">
        <v>44</v>
      </c>
      <c r="B88" s="77"/>
      <c r="C88" s="77"/>
      <c r="D88" s="77"/>
      <c r="E88" s="77"/>
      <c r="F88" s="77"/>
      <c r="G88" s="77"/>
      <c r="H88" s="77"/>
      <c r="I88" s="77"/>
    </row>
    <row r="89" spans="1:11" x14ac:dyDescent="0.25">
      <c r="A89" s="78" t="s">
        <v>0</v>
      </c>
      <c r="B89" s="78"/>
      <c r="C89" s="78"/>
      <c r="D89" s="78"/>
      <c r="E89" s="78"/>
      <c r="F89" s="78"/>
      <c r="G89" s="78"/>
      <c r="H89" s="78"/>
      <c r="I89" s="78"/>
    </row>
    <row r="90" spans="1:11" ht="15.75" customHeight="1" x14ac:dyDescent="0.25">
      <c r="A90" s="77" t="s">
        <v>45</v>
      </c>
      <c r="B90" s="77"/>
      <c r="C90" s="77"/>
      <c r="D90" s="77"/>
      <c r="E90" s="77"/>
      <c r="F90" s="77"/>
      <c r="G90" s="77"/>
      <c r="H90" s="77"/>
      <c r="I90" s="77"/>
    </row>
    <row r="91" spans="1:11" ht="15.75" customHeight="1" x14ac:dyDescent="0.25">
      <c r="A91" s="79" t="s">
        <v>127</v>
      </c>
      <c r="B91" s="79"/>
      <c r="C91" s="79"/>
      <c r="D91" s="79"/>
      <c r="E91" s="79"/>
      <c r="F91" s="79"/>
      <c r="G91" s="79"/>
      <c r="H91" s="79"/>
      <c r="I91" s="79"/>
    </row>
    <row r="92" spans="1:11" x14ac:dyDescent="0.25">
      <c r="C92" s="41"/>
      <c r="D92" s="41"/>
      <c r="E92" s="41"/>
      <c r="F92" s="41"/>
      <c r="G92" s="41"/>
      <c r="H92" s="41"/>
    </row>
    <row r="93" spans="1:11" ht="26.25" x14ac:dyDescent="0.25">
      <c r="C93" s="51"/>
      <c r="D93" s="52" t="s">
        <v>23</v>
      </c>
      <c r="E93" s="32" t="s">
        <v>25</v>
      </c>
      <c r="F93" s="33" t="s">
        <v>26</v>
      </c>
      <c r="G93" s="32" t="s">
        <v>42</v>
      </c>
      <c r="H93" s="32" t="s">
        <v>27</v>
      </c>
      <c r="I93" s="32" t="s">
        <v>28</v>
      </c>
    </row>
    <row r="94" spans="1:11" ht="72" x14ac:dyDescent="0.25">
      <c r="C94" s="51"/>
      <c r="D94" s="34">
        <v>1</v>
      </c>
      <c r="E94" s="35" t="s">
        <v>46</v>
      </c>
      <c r="F94" s="36">
        <v>0</v>
      </c>
      <c r="G94" s="36">
        <v>0</v>
      </c>
      <c r="H94" s="37">
        <v>0</v>
      </c>
      <c r="I94" s="36">
        <f>F94+G94-H94</f>
        <v>0</v>
      </c>
    </row>
    <row r="95" spans="1:11" ht="57.75" customHeight="1" x14ac:dyDescent="0.25">
      <c r="C95" s="51"/>
      <c r="D95" s="34">
        <v>2</v>
      </c>
      <c r="E95" s="35" t="s">
        <v>128</v>
      </c>
      <c r="F95" s="36"/>
      <c r="G95" s="36"/>
      <c r="H95" s="37">
        <v>0</v>
      </c>
      <c r="I95" s="36">
        <f>I94+G95-H95</f>
        <v>0</v>
      </c>
    </row>
    <row r="96" spans="1:11" ht="48.75" customHeight="1" x14ac:dyDescent="0.25">
      <c r="C96" s="51"/>
      <c r="D96" s="27"/>
      <c r="E96" s="35" t="s">
        <v>126</v>
      </c>
      <c r="F96" s="51"/>
      <c r="G96" s="36"/>
      <c r="H96" s="37">
        <f>SUM(H94:H95)</f>
        <v>0</v>
      </c>
      <c r="I96" s="36">
        <v>0</v>
      </c>
    </row>
    <row r="97" spans="3:9" x14ac:dyDescent="0.25">
      <c r="C97" s="76" t="s">
        <v>125</v>
      </c>
      <c r="D97" s="76"/>
      <c r="E97" s="76"/>
      <c r="F97" s="38">
        <f>SUM(F94:F94)</f>
        <v>0</v>
      </c>
      <c r="G97" s="38">
        <f>SUM(G96:G96)</f>
        <v>0</v>
      </c>
      <c r="H97" s="39">
        <f>SUM(H94:H96)</f>
        <v>0</v>
      </c>
      <c r="I97" s="40">
        <f>I96</f>
        <v>0</v>
      </c>
    </row>
    <row r="98" spans="3:9" x14ac:dyDescent="0.25">
      <c r="G98" s="50"/>
    </row>
    <row r="101" spans="3:9" x14ac:dyDescent="0.25">
      <c r="H101" s="50"/>
    </row>
  </sheetData>
  <mergeCells count="25">
    <mergeCell ref="A26:G26"/>
    <mergeCell ref="B64:J64"/>
    <mergeCell ref="D1:I1"/>
    <mergeCell ref="D2:I2"/>
    <mergeCell ref="D3:I3"/>
    <mergeCell ref="A5:L5"/>
    <mergeCell ref="A6:L6"/>
    <mergeCell ref="B70:E70"/>
    <mergeCell ref="A37:L37"/>
    <mergeCell ref="A38:L38"/>
    <mergeCell ref="A41:B41"/>
    <mergeCell ref="D39:E39"/>
    <mergeCell ref="D40:E40"/>
    <mergeCell ref="D41:E41"/>
    <mergeCell ref="D62:I62"/>
    <mergeCell ref="D56:I56"/>
    <mergeCell ref="D57:I57"/>
    <mergeCell ref="D58:I58"/>
    <mergeCell ref="D60:I60"/>
    <mergeCell ref="D61:I61"/>
    <mergeCell ref="C97:E97"/>
    <mergeCell ref="A88:I88"/>
    <mergeCell ref="A89:I89"/>
    <mergeCell ref="A90:I90"/>
    <mergeCell ref="A91:I91"/>
  </mergeCells>
  <phoneticPr fontId="14" type="noConversion"/>
  <printOptions horizontalCentered="1"/>
  <pageMargins left="0.70866141732283472" right="0.70866141732283472" top="0.74803149606299213" bottom="0.74803149606299213" header="0.31496062992125984" footer="0.31496062992125984"/>
  <pageSetup scale="6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9A622-52D4-48DA-9C76-AC36781597F5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ENERO 2026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 Solis</dc:creator>
  <cp:lastModifiedBy>FREDY OTONIEL SALAZAR ROMÁN</cp:lastModifiedBy>
  <cp:lastPrinted>2026-02-09T14:35:10Z</cp:lastPrinted>
  <dcterms:created xsi:type="dcterms:W3CDTF">2018-07-20T20:07:43Z</dcterms:created>
  <dcterms:modified xsi:type="dcterms:W3CDTF">2026-02-09T14:38:45Z</dcterms:modified>
</cp:coreProperties>
</file>