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carpeta 2026\LAI 2026\"/>
    </mc:Choice>
  </mc:AlternateContent>
  <xr:revisionPtr revIDLastSave="0" documentId="13_ncr:1_{0BAA66EB-A603-4A9A-8AAD-DA62505FCDC4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MARZO 2026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2" i="152" l="1"/>
  <c r="G132" i="152"/>
  <c r="I131" i="152"/>
  <c r="H44" i="152"/>
  <c r="K81" i="152" l="1"/>
  <c r="F132" i="152" l="1"/>
  <c r="J81" i="152" l="1"/>
  <c r="H81" i="152"/>
  <c r="G81" i="152"/>
  <c r="F81" i="152"/>
  <c r="I80" i="152" l="1"/>
  <c r="L80" i="152" s="1"/>
  <c r="L81" i="152" l="1"/>
  <c r="I79" i="152"/>
  <c r="I81" i="152" s="1"/>
  <c r="I129" i="152"/>
  <c r="I130" i="152" l="1"/>
  <c r="I132" i="152" s="1"/>
  <c r="C54" i="1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132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<sst xmlns="http://schemas.openxmlformats.org/spreadsheetml/2006/main" count="241" uniqueCount="212">
  <si>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</si>
  <si>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</si>
  <si>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</si>
  <si>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</si>
  <si>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</si>
  <si>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</si>
  <si>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</si>
  <si>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</si>
  <si>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</si>
  <si>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</si>
  <si>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</si>
  <si>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</si>
  <si>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</si>
  <si>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</si>
  <si>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</si>
  <si>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</si>
  <si>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</si>
  <si>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</si>
  <si>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</si>
  <si>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</si>
  <si>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</si>
  <si>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</si>
  <si>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</si>
  <si>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</si>
  <si>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</si>
  <si>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</si>
  <si>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</si>
  <si>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</si>
  <si>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</si>
  <si>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</si>
  <si>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</si>
  <si>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02-099-011520-2</t>
  </si>
  <si>
    <t>DIRECCION GENERAL DE TRANSPORTES REMUNERACION PERS. TEMPORAL</t>
  </si>
  <si>
    <t>01-099-084198-4</t>
  </si>
  <si>
    <t>DIRECCION GENERAL DE TRANSPORTES INGRESOS MULTAS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</si>
  <si>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</si>
  <si>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</si>
  <si>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</si>
  <si>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</si>
  <si>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</si>
  <si>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</si>
  <si>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</si>
  <si>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</si>
  <si>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DEPOSITOS POR ESCLARECER</t>
  </si>
  <si>
    <t>CHEQUES EN CIRCULACION</t>
  </si>
  <si>
    <t>C/F</t>
  </si>
  <si>
    <t>SALDO DE TARJETA TCI</t>
  </si>
  <si>
    <t>2625269-4</t>
  </si>
  <si>
    <t>ISRAEL SANTIAGO GRIJALVA</t>
  </si>
  <si>
    <t>ACDO.GUB. 265-2001 ART. 9</t>
  </si>
  <si>
    <t>ACDO. GUB. 408-2014, ARTI. 4, LITE. N</t>
  </si>
  <si>
    <t>MOVIMIENTOS DEL MES DE FEBRERO DE 2026</t>
  </si>
  <si>
    <t>MARZO-- 2026</t>
  </si>
  <si>
    <t>SUMA TOTAL AL 31 MARZO DE 2026</t>
  </si>
  <si>
    <t>MOTORES DE NUESTRA TIERRA</t>
  </si>
  <si>
    <t>C-050BHF</t>
  </si>
  <si>
    <t>CHN 17422210</t>
  </si>
  <si>
    <t>1187658-1</t>
  </si>
  <si>
    <t>ACDO.GUB.225-2012,ARTO.54</t>
  </si>
  <si>
    <t>DOMINGO MARIANO SAPON CANIZ</t>
  </si>
  <si>
    <t>C-091BRM</t>
  </si>
  <si>
    <t>CHN 17753887</t>
  </si>
  <si>
    <t>1636253-5</t>
  </si>
  <si>
    <t>ACDO. GUB. 408-2014, ARTI. 4, LITE. P</t>
  </si>
  <si>
    <t>TERESO HUIT RUCH</t>
  </si>
  <si>
    <t>C-122BLV</t>
  </si>
  <si>
    <t>CHN 17884683</t>
  </si>
  <si>
    <t>4086850-8</t>
  </si>
  <si>
    <t>ENRIQUE MEJIA RAMOS</t>
  </si>
  <si>
    <t>C-258BXN</t>
  </si>
  <si>
    <t>CHN 17392202</t>
  </si>
  <si>
    <t xml:space="preserve"> DEPOSITO MONETARIO EFECTUADO DIRECTAMENTE POR EL TRANSPORTISTA , POR PAGO DE MULTA  POR RENOVACION DE LICENCIA SEGÚN RESOLUCION No. 2022-11-2025</t>
  </si>
  <si>
    <t>CHN 16764553</t>
  </si>
  <si>
    <t>873728-2</t>
  </si>
  <si>
    <t>JUAN OSWALDO LOPEZ BUC</t>
  </si>
  <si>
    <t>C-635CBP</t>
  </si>
  <si>
    <t>CHN 17753956</t>
  </si>
  <si>
    <t>2564740-7</t>
  </si>
  <si>
    <t>ACDO. GUB. 225/2012 ARTI. 55, LIT. C</t>
  </si>
  <si>
    <t>LOBERTO LOPEZ LUAX</t>
  </si>
  <si>
    <t>C-590BGF</t>
  </si>
  <si>
    <t>CHN 17597587</t>
  </si>
  <si>
    <t>311690-1</t>
  </si>
  <si>
    <t xml:space="preserve"> ACDO. GUB. 265/2001 ARTI.9</t>
  </si>
  <si>
    <t>ROBERTA MAXIMILIANA LOPEZ  SAMAYO</t>
  </si>
  <si>
    <t>C-977BGM</t>
  </si>
  <si>
    <t>CHN 17444808</t>
  </si>
  <si>
    <t xml:space="preserve">ACDO. GUB. 225/2012 ARTI. 55, LIT. A  </t>
  </si>
  <si>
    <t>KAROLD ANYRED ORTIZ MUÑOZ</t>
  </si>
  <si>
    <t>C-427BPM</t>
  </si>
  <si>
    <t>CHN 17597604</t>
  </si>
  <si>
    <t>721465-0</t>
  </si>
  <si>
    <t xml:space="preserve"> DEPOSITO MONETARIO EFECTUADO DIRECTAMENTE POR EL TRANSPORTISTA , POR PAGO DE MULTA  POR RENOVACION DE LICENCIA SEGÚN RESOLUCION No. 1715-10-2025</t>
  </si>
  <si>
    <t>TRANSESMER GALGOS INTERNACIONAL</t>
  </si>
  <si>
    <t>CHN 17445702</t>
  </si>
  <si>
    <t xml:space="preserve"> DEPOSITO MONETARIO EFECTUADO DIRECTAMENTE POR EL TRANSPORTISTA , POR PAGO DE MULTA  POR RENOVACION DE LICENCIA SEGÚN RESOLUCION No. 660-07-2025</t>
  </si>
  <si>
    <t>MEDARDO BELIZARIO MORALES MORALES</t>
  </si>
  <si>
    <t>CHN 17886439</t>
  </si>
  <si>
    <t>3846238-9</t>
  </si>
  <si>
    <t>SAMUEL CRISTIANO HERNANDEZ</t>
  </si>
  <si>
    <t>C-365BRY</t>
  </si>
  <si>
    <t>CHN 17597650</t>
  </si>
  <si>
    <t>3878103-6</t>
  </si>
  <si>
    <t xml:space="preserve"> DEPOSITO MONETARIO EFECTUADO DIRECTAMENTE POR EL TRANSPORTISTA , POR PAGO DE MULTA  POR RENOVACION DE LICENCIA SEGÚN RESOLUCION No. 84-01-2026</t>
  </si>
  <si>
    <t>DIEGO PETZEY RAMIREZ</t>
  </si>
  <si>
    <t>CHN 17447466</t>
  </si>
  <si>
    <t>JHONATAN PRAXEDES SALAZAR ZEPEDA</t>
  </si>
  <si>
    <t>C-529BGS</t>
  </si>
  <si>
    <t>CHN 17746159</t>
  </si>
  <si>
    <t>3152567-9</t>
  </si>
  <si>
    <t>ACDO. GUB. 408/2014,  ARTI. 4, LIT. P</t>
  </si>
  <si>
    <t>GONZALO WILFREDO LOPEZ</t>
  </si>
  <si>
    <t>C-552BSB</t>
  </si>
  <si>
    <t>CHN 17891739</t>
  </si>
  <si>
    <t>2966305-9</t>
  </si>
  <si>
    <t>JOSE LUIS ILLESCAS RAMIREZ</t>
  </si>
  <si>
    <t>C-412BHL</t>
  </si>
  <si>
    <t>CHN 17885592</t>
  </si>
  <si>
    <t>453105-1</t>
  </si>
  <si>
    <t>ACDO. GUB. 225/2012 ARTI. 55, LIT. J /ACDO. GUB. 408/2014,  ARTI. 4, LIT. P</t>
  </si>
  <si>
    <t>JOSE MOISES LOPEZ LAYNEZ</t>
  </si>
  <si>
    <t>C-735BBL</t>
  </si>
  <si>
    <t>CHN 17332394</t>
  </si>
  <si>
    <t>131750-4</t>
  </si>
  <si>
    <t>ESTHELA DUARTE AVILA</t>
  </si>
  <si>
    <t>C-728BNB</t>
  </si>
  <si>
    <t>CHN 17596779</t>
  </si>
  <si>
    <t>8069011-4</t>
  </si>
  <si>
    <t xml:space="preserve">ACDO. GUB. 225/2012 ARTI. 55, LIT. C  </t>
  </si>
  <si>
    <t>CHN 17597605</t>
  </si>
  <si>
    <t>2836850-9</t>
  </si>
  <si>
    <t xml:space="preserve">FILIBERTO ACETUN YAXON </t>
  </si>
  <si>
    <t>C-359BMM</t>
  </si>
  <si>
    <t>CHN 17885632</t>
  </si>
  <si>
    <t>TOMAS VELASCO CUXIL</t>
  </si>
  <si>
    <t>C-210BMG</t>
  </si>
  <si>
    <t>CHN 17753198</t>
  </si>
  <si>
    <t>666693-0</t>
  </si>
  <si>
    <t xml:space="preserve"> ACDO. GUB. 408-2014, ARTI. 4, LITE. N</t>
  </si>
  <si>
    <t>JOSE FILIBERTO OCHOA</t>
  </si>
  <si>
    <t>C-504BBP</t>
  </si>
  <si>
    <t>CHN 17528496</t>
  </si>
  <si>
    <t>4536296-3</t>
  </si>
  <si>
    <t>HENRY GEOVANY CHAVEZ</t>
  </si>
  <si>
    <t>C-732BKC</t>
  </si>
  <si>
    <t>CHN 17494963</t>
  </si>
  <si>
    <t>667667-7</t>
  </si>
  <si>
    <t xml:space="preserve">MARCO ANTONIO ARIAS </t>
  </si>
  <si>
    <t>C-182BNX</t>
  </si>
  <si>
    <t>CHN  17780094</t>
  </si>
  <si>
    <t>2591608-4</t>
  </si>
  <si>
    <t xml:space="preserve"> ACDO. GUB. 265-01,  ARTI. 09</t>
  </si>
  <si>
    <t>JERSON JEOVANNY JIMENEZ REYES</t>
  </si>
  <si>
    <t>C-055BPL</t>
  </si>
  <si>
    <t>CHN 17905333</t>
  </si>
  <si>
    <t>Capitalización de Intereses del mes de marzo de 2026.</t>
  </si>
  <si>
    <t>REGISTRO Y CONTROL DE PAGO DE MULTAS DEL MES MARZO DE  DE 2026  (Ingresos Privativos)</t>
  </si>
  <si>
    <t>REGISTRO Y CONTROL INGRESOS POR CAPITALIZACION DE INTERESES DEL MES MARZO DE 2026  (Intereses)</t>
  </si>
  <si>
    <t>AL 31 DE MARZO DE 2026</t>
  </si>
  <si>
    <t>POR TRANSACCIONES  REALIZADAS CON TCI  EN EL MES DE MARZO DE 2026</t>
  </si>
  <si>
    <t>496821-2</t>
  </si>
  <si>
    <t>MARCO ANTONIO GONZALEZ</t>
  </si>
  <si>
    <t>C-743BHW</t>
  </si>
  <si>
    <t>CHN 17822617</t>
  </si>
  <si>
    <t>4688668-0</t>
  </si>
  <si>
    <t>MARTA LIDIA RAMIREZ MONTERROSO</t>
  </si>
  <si>
    <t>C-309BRT</t>
  </si>
  <si>
    <t>CHN 17702345</t>
  </si>
  <si>
    <t>10800432-5</t>
  </si>
  <si>
    <t>RENOVACION DE LICENCIA T-26142 SEGÚN RESOLUCION No.2203-11-2025</t>
  </si>
  <si>
    <t>INVERSIONES NEWAY, S.A.</t>
  </si>
  <si>
    <t>LICENCIA T-26142</t>
  </si>
  <si>
    <t>CHN 17230572</t>
  </si>
  <si>
    <t>7750750-9</t>
  </si>
  <si>
    <t>INVERSIONES SAN JOSE TIKAL</t>
  </si>
  <si>
    <t>C-326BRC</t>
  </si>
  <si>
    <t>CHN 17753493</t>
  </si>
  <si>
    <t>704016-4</t>
  </si>
  <si>
    <t>ACDO. GUB. 408/2014,  ARTI. 4, LIT. N</t>
  </si>
  <si>
    <t>ELVIS BLADIMIR QUIROA MENDEZ</t>
  </si>
  <si>
    <t>C-992BJC</t>
  </si>
  <si>
    <t>CHN 17315076</t>
  </si>
  <si>
    <t>2975716-9</t>
  </si>
  <si>
    <t>RENOVACION DE LICENCIA T-26142 SEGÚN RESOLUCION No.799-02-2026</t>
  </si>
  <si>
    <t>GLORIA ELIZAMA CORDON DE BENAVENTE</t>
  </si>
  <si>
    <t>LICENCIA O-21822</t>
  </si>
  <si>
    <t>CHN 17864086</t>
  </si>
  <si>
    <t>172796-6</t>
  </si>
  <si>
    <t>RENOVACION DE LICENCIA T-26142 SEGÚN RESOLUCION No.773-02-2026</t>
  </si>
  <si>
    <t>JULIO ANTONIO LAU RUANO</t>
  </si>
  <si>
    <t>LICIENCIA 0-20028</t>
  </si>
  <si>
    <t>CHN 17864085</t>
  </si>
  <si>
    <t>539843-6</t>
  </si>
  <si>
    <t xml:space="preserve"> ACDO. GUB. 265/2001 ARTI. 9</t>
  </si>
  <si>
    <t>LUIS ROBERTO SOTO CARRANZA</t>
  </si>
  <si>
    <t>C-001BLW</t>
  </si>
  <si>
    <t>CHN 16924434</t>
  </si>
  <si>
    <t>610515-7</t>
  </si>
  <si>
    <t>ACUERDO GUBERNATIVO 408-2014, ARTICULO 4 ¨P¨</t>
  </si>
  <si>
    <t>MIGUEL MORALES CONOZ</t>
  </si>
  <si>
    <t>C-847BJK</t>
  </si>
  <si>
    <t>CHN 17770677</t>
  </si>
  <si>
    <t>1601062-0</t>
  </si>
  <si>
    <t>ACDO. GUB. 225/2012 ARTI. 55 LIT I</t>
  </si>
  <si>
    <t>JEREMIAS BOR EQUITE</t>
  </si>
  <si>
    <t>C-717BSC</t>
  </si>
  <si>
    <t>CHN 17718559</t>
  </si>
  <si>
    <t>539325-6</t>
  </si>
  <si>
    <t xml:space="preserve">LUIS ERNESTO VARGAS SALAZAR </t>
  </si>
  <si>
    <t>C-042BSH</t>
  </si>
  <si>
    <t>CHN 17444805</t>
  </si>
  <si>
    <t>Observaciones:  Se reporta un total de remisiones canceladas por los transportistas por Q384,000.00 al mes de marzo del año 2026 según boletas de deposito del banco CHN  reportadas por ventanilla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</si>
</sst>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12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5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0" fillId="4" borderId="0" xfId="0" applyNumberFormat="1" applyFont="1" applyFill="1" applyBorder="1" applyAlignment="1">
      <alignment horizontal="center"/>
    </xf>
    <xf numFmtId="165" fontId="21" fillId="4" borderId="0" xfId="0" applyNumberFormat="1" applyFont="1" applyFill="1" applyBorder="1"/>
    <xf numFmtId="0" fontId="22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44" fontId="21" fillId="4" borderId="0" xfId="0" applyNumberFormat="1" applyFont="1" applyFill="1" applyBorder="1" applyAlignment="1">
      <alignment vertical="center"/>
    </xf>
    <xf numFmtId="44" fontId="21" fillId="4" borderId="0" xfId="7" applyNumberFormat="1" applyFont="1" applyFill="1" applyBorder="1" applyAlignment="1">
      <alignment vertical="center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0" fontId="18" fillId="3" borderId="6" xfId="0" applyFont="1" applyFill="1" applyBorder="1" applyAlignment="1">
      <alignment wrapText="1"/>
    </xf>
    <xf numFmtId="0" fontId="18" fillId="3" borderId="6" xfId="0" applyFont="1" applyFill="1" applyBorder="1"/>
    <xf numFmtId="0" fontId="19" fillId="4" borderId="0" xfId="0" applyFont="1" applyFill="1" applyBorder="1" applyAlignment="1">
      <alignment horizontal="center"/>
    </xf>
    <xf numFmtId="165" fontId="19" fillId="4" borderId="0" xfId="0" applyNumberFormat="1" applyFont="1" applyFill="1" applyBorder="1"/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/>
    <xf numFmtId="44" fontId="7" fillId="0" borderId="1" xfId="0" applyNumberFormat="1" applyFont="1" applyBorder="1" applyAlignment="1">
      <alignment vertical="center"/>
    </xf>
    <xf numFmtId="44" fontId="7" fillId="6" borderId="1" xfId="0" applyNumberFormat="1" applyFont="1" applyFill="1" applyBorder="1"/>
    <xf numFmtId="44" fontId="13" fillId="6" borderId="7" xfId="0" applyNumberFormat="1" applyFont="1" applyFill="1" applyBorder="1"/>
    <xf numFmtId="44" fontId="7" fillId="6" borderId="1" xfId="0" applyNumberFormat="1" applyFont="1" applyFill="1" applyBorder="1" applyAlignment="1">
      <alignment vertical="center"/>
    </xf>
    <xf numFmtId="44" fontId="7" fillId="6" borderId="1" xfId="7" applyNumberFormat="1" applyFont="1" applyFill="1" applyBorder="1" applyAlignment="1">
      <alignment vertical="center"/>
    </xf>
    <xf numFmtId="44" fontId="7" fillId="6" borderId="7" xfId="7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44" fontId="7" fillId="6" borderId="7" xfId="0" applyNumberFormat="1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166" fontId="13" fillId="3" borderId="1" xfId="0" applyNumberFormat="1" applyFont="1" applyFill="1" applyBorder="1"/>
    <xf numFmtId="0" fontId="6" fillId="4" borderId="1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center" vertical="center" wrapText="1"/>
    </xf>
    <xf numFmtId="14" fontId="6" fillId="4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vertical="center" wrapText="1"/>
    </xf>
    <xf numFmtId="8" fontId="6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 wrapText="1"/>
    </xf>
    <xf numFmtId="165" fontId="6" fillId="4" borderId="8" xfId="0" applyNumberFormat="1" applyFont="1" applyFill="1" applyBorder="1" applyAlignment="1">
      <alignment vertical="center" wrapText="1"/>
    </xf>
    <xf numFmtId="14" fontId="6" fillId="4" borderId="8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14" fontId="6" fillId="7" borderId="10" xfId="0" applyNumberFormat="1" applyFont="1" applyFill="1" applyBorder="1" applyAlignment="1">
      <alignment horizontal="center" wrapText="1"/>
    </xf>
    <xf numFmtId="0" fontId="6" fillId="7" borderId="10" xfId="0" applyFont="1" applyFill="1" applyBorder="1" applyAlignment="1">
      <alignment horizontal="center" wrapText="1"/>
    </xf>
    <xf numFmtId="14" fontId="6" fillId="7" borderId="10" xfId="0" applyNumberFormat="1" applyFont="1" applyFill="1" applyBorder="1" applyAlignment="1">
      <alignment horizontal="center" vertical="center" wrapText="1"/>
    </xf>
    <xf numFmtId="8" fontId="6" fillId="7" borderId="10" xfId="0" applyNumberFormat="1" applyFont="1" applyFill="1" applyBorder="1" applyAlignment="1">
      <alignment horizontal="right" vertical="center" wrapText="1"/>
    </xf>
    <xf numFmtId="0" fontId="6" fillId="7" borderId="10" xfId="0" applyFont="1" applyFill="1" applyBorder="1" applyAlignment="1">
      <alignment wrapText="1"/>
    </xf>
    <xf numFmtId="0" fontId="6" fillId="7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wrapText="1"/>
    </xf>
    <xf numFmtId="14" fontId="6" fillId="7" borderId="7" xfId="0" applyNumberFormat="1" applyFont="1" applyFill="1" applyBorder="1" applyAlignment="1">
      <alignment horizontal="center" wrapText="1"/>
    </xf>
    <xf numFmtId="0" fontId="6" fillId="7" borderId="7" xfId="0" applyFont="1" applyFill="1" applyBorder="1" applyAlignment="1">
      <alignment horizontal="center" wrapText="1"/>
    </xf>
    <xf numFmtId="0" fontId="6" fillId="7" borderId="7" xfId="0" applyFont="1" applyFill="1" applyBorder="1" applyAlignment="1">
      <alignment horizontal="center" vertical="center" wrapText="1"/>
    </xf>
    <xf numFmtId="14" fontId="6" fillId="7" borderId="7" xfId="0" applyNumberFormat="1" applyFont="1" applyFill="1" applyBorder="1" applyAlignment="1">
      <alignment horizontal="center" vertical="center" wrapText="1"/>
    </xf>
    <xf numFmtId="8" fontId="6" fillId="7" borderId="7" xfId="0" applyNumberFormat="1" applyFont="1" applyFill="1" applyBorder="1" applyAlignment="1">
      <alignment horizontal="right" vertical="center" wrapText="1"/>
    </xf>
    <xf numFmtId="0" fontId="6" fillId="7" borderId="7" xfId="0" applyFont="1" applyFill="1" applyBorder="1" applyAlignment="1">
      <alignment wrapText="1"/>
    </xf>
    <xf numFmtId="14" fontId="6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67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69</xdr:row>
      <xdr:rowOff>1</xdr:rowOff>
    </xdr:from>
    <xdr:to>
      <xdr:col>2</xdr:col>
      <xdr:colOff>647701</xdr:colOff>
      <xdr:row>71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117</xdr:row>
      <xdr:rowOff>47625</xdr:rowOff>
    </xdr:from>
    <xdr:to>
      <xdr:col>8</xdr:col>
      <xdr:colOff>908050</xdr:colOff>
      <xdr:row>121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117</xdr:row>
      <xdr:rowOff>114300</xdr:rowOff>
    </xdr:from>
    <xdr:to>
      <xdr:col>4</xdr:col>
      <xdr:colOff>561975</xdr:colOff>
      <xdr:row>121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136"/>
  <sheetViews>
    <sheetView tabSelected="1" topLeftCell="A97" workbookViewId="0">
      <selection activeCell="K136" sqref="K136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1" width="14.28515625" customWidth="1"/>
    <col min="12" max="12" width="13.28515625" customWidth="1"/>
  </cols>
  <sheetData>
    <row r="1" spans="1:12" x14ac:dyDescent="0.25">
      <c r="D1" s="108" t="s">
        <v>0</v>
      </c>
      <c r="E1" s="108"/>
      <c r="F1" s="108"/>
      <c r="G1" s="108"/>
      <c r="H1" s="108"/>
      <c r="I1" s="108"/>
    </row>
    <row r="2" spans="1:12" x14ac:dyDescent="0.25">
      <c r="D2" s="108" t="s">
        <v>13</v>
      </c>
      <c r="E2" s="108"/>
      <c r="F2" s="108"/>
      <c r="G2" s="108"/>
      <c r="H2" s="108"/>
      <c r="I2" s="108"/>
    </row>
    <row r="3" spans="1:12" ht="34.5" customHeight="1" x14ac:dyDescent="0.25">
      <c r="D3" s="109" t="s">
        <v>14</v>
      </c>
      <c r="E3" s="109"/>
      <c r="F3" s="109"/>
      <c r="G3" s="109"/>
      <c r="H3" s="109"/>
      <c r="I3" s="109"/>
    </row>
    <row r="5" spans="1:12" x14ac:dyDescent="0.25">
      <c r="A5" s="110" t="s">
        <v>156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x14ac:dyDescent="0.25">
      <c r="A6" s="110" t="s">
        <v>18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2" ht="37.5" customHeight="1" x14ac:dyDescent="0.25">
      <c r="A7" s="38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22" t="s">
        <v>36</v>
      </c>
      <c r="I7" s="6" t="s">
        <v>9</v>
      </c>
      <c r="J7" s="6" t="s">
        <v>10</v>
      </c>
      <c r="K7" s="6" t="s">
        <v>11</v>
      </c>
      <c r="L7" s="6" t="s">
        <v>12</v>
      </c>
    </row>
    <row r="8" spans="1:12" ht="24" x14ac:dyDescent="0.25">
      <c r="A8" s="63">
        <v>1</v>
      </c>
      <c r="B8" s="19">
        <v>6337</v>
      </c>
      <c r="C8" s="67">
        <v>46083</v>
      </c>
      <c r="D8" s="19">
        <v>45181160</v>
      </c>
      <c r="E8" s="19">
        <v>3391</v>
      </c>
      <c r="F8" s="67">
        <v>43476</v>
      </c>
      <c r="G8" s="30" t="s">
        <v>50</v>
      </c>
      <c r="H8" s="74">
        <v>5000</v>
      </c>
      <c r="I8" s="19" t="s">
        <v>54</v>
      </c>
      <c r="J8" s="83" t="s">
        <v>55</v>
      </c>
      <c r="K8" s="19" t="s">
        <v>56</v>
      </c>
      <c r="L8" s="67">
        <v>46083</v>
      </c>
    </row>
    <row r="9" spans="1:12" ht="29.25" customHeight="1" x14ac:dyDescent="0.25">
      <c r="A9" s="65">
        <v>2</v>
      </c>
      <c r="B9" s="64">
        <v>6338</v>
      </c>
      <c r="C9" s="67">
        <v>46084</v>
      </c>
      <c r="D9" s="64" t="s">
        <v>57</v>
      </c>
      <c r="E9" s="19">
        <v>6832</v>
      </c>
      <c r="F9" s="67">
        <v>45881</v>
      </c>
      <c r="G9" s="30" t="s">
        <v>58</v>
      </c>
      <c r="H9" s="68">
        <v>25000</v>
      </c>
      <c r="I9" s="76" t="s">
        <v>59</v>
      </c>
      <c r="J9" s="19" t="s">
        <v>60</v>
      </c>
      <c r="K9" s="19" t="s">
        <v>61</v>
      </c>
      <c r="L9" s="67">
        <v>46084</v>
      </c>
    </row>
    <row r="10" spans="1:12" ht="24" x14ac:dyDescent="0.25">
      <c r="A10" s="66">
        <v>3</v>
      </c>
      <c r="B10" s="64">
        <v>6339</v>
      </c>
      <c r="C10" s="67">
        <v>46085</v>
      </c>
      <c r="D10" s="64" t="s">
        <v>62</v>
      </c>
      <c r="E10" s="19">
        <v>7169</v>
      </c>
      <c r="F10" s="67">
        <v>46072</v>
      </c>
      <c r="G10" s="30" t="s">
        <v>63</v>
      </c>
      <c r="H10" s="68">
        <v>3000</v>
      </c>
      <c r="I10" s="76" t="s">
        <v>64</v>
      </c>
      <c r="J10" s="19" t="s">
        <v>65</v>
      </c>
      <c r="K10" s="19" t="s">
        <v>66</v>
      </c>
      <c r="L10" s="67">
        <v>46085</v>
      </c>
    </row>
    <row r="11" spans="1:12" ht="49.5" customHeight="1" x14ac:dyDescent="0.25">
      <c r="A11" s="63">
        <v>4</v>
      </c>
      <c r="B11" s="64">
        <v>6340</v>
      </c>
      <c r="C11" s="67">
        <v>46085</v>
      </c>
      <c r="D11" s="64" t="s">
        <v>67</v>
      </c>
      <c r="E11" s="19">
        <v>7082</v>
      </c>
      <c r="F11" s="67">
        <v>46022</v>
      </c>
      <c r="G11" s="30" t="s">
        <v>58</v>
      </c>
      <c r="H11" s="68">
        <v>25000</v>
      </c>
      <c r="I11" s="76" t="s">
        <v>68</v>
      </c>
      <c r="J11" s="19" t="s">
        <v>69</v>
      </c>
      <c r="K11" s="19" t="s">
        <v>70</v>
      </c>
      <c r="L11" s="67">
        <v>46079</v>
      </c>
    </row>
    <row r="12" spans="1:12" ht="32.25" customHeight="1" x14ac:dyDescent="0.25">
      <c r="A12" s="63">
        <v>5</v>
      </c>
      <c r="B12" s="64">
        <v>6341</v>
      </c>
      <c r="C12" s="67">
        <v>46086</v>
      </c>
      <c r="D12" s="64" t="s">
        <v>47</v>
      </c>
      <c r="E12" s="19"/>
      <c r="F12" s="67"/>
      <c r="G12" s="70" t="s">
        <v>71</v>
      </c>
      <c r="H12" s="68">
        <v>10000</v>
      </c>
      <c r="I12" s="19" t="s">
        <v>48</v>
      </c>
      <c r="J12" s="19"/>
      <c r="K12" s="19" t="s">
        <v>72</v>
      </c>
      <c r="L12" s="67">
        <v>46084</v>
      </c>
    </row>
    <row r="13" spans="1:12" ht="22.5" x14ac:dyDescent="0.25">
      <c r="A13" s="65">
        <v>6</v>
      </c>
      <c r="B13" s="64">
        <v>6342</v>
      </c>
      <c r="C13" s="67">
        <v>46086</v>
      </c>
      <c r="D13" s="64" t="s">
        <v>73</v>
      </c>
      <c r="E13" s="19">
        <v>7108</v>
      </c>
      <c r="F13" s="67">
        <v>45975</v>
      </c>
      <c r="G13" s="30" t="s">
        <v>58</v>
      </c>
      <c r="H13" s="68">
        <v>25000</v>
      </c>
      <c r="I13" s="19" t="s">
        <v>74</v>
      </c>
      <c r="J13" s="19" t="s">
        <v>75</v>
      </c>
      <c r="K13" s="19" t="s">
        <v>76</v>
      </c>
      <c r="L13" s="67">
        <v>46086</v>
      </c>
    </row>
    <row r="14" spans="1:12" ht="30" customHeight="1" x14ac:dyDescent="0.25">
      <c r="A14" s="66">
        <v>7</v>
      </c>
      <c r="B14" s="64">
        <v>6343</v>
      </c>
      <c r="C14" s="67">
        <v>46087</v>
      </c>
      <c r="D14" s="64" t="s">
        <v>77</v>
      </c>
      <c r="E14" s="19">
        <v>1415</v>
      </c>
      <c r="F14" s="67">
        <v>42548</v>
      </c>
      <c r="G14" s="30" t="s">
        <v>78</v>
      </c>
      <c r="H14" s="68">
        <v>10000</v>
      </c>
      <c r="I14" s="19" t="s">
        <v>79</v>
      </c>
      <c r="J14" s="19" t="s">
        <v>80</v>
      </c>
      <c r="K14" s="19" t="s">
        <v>81</v>
      </c>
      <c r="L14" s="67">
        <v>46086</v>
      </c>
    </row>
    <row r="15" spans="1:12" ht="30.75" customHeight="1" x14ac:dyDescent="0.25">
      <c r="A15" s="66">
        <v>8</v>
      </c>
      <c r="B15" s="64">
        <v>6344</v>
      </c>
      <c r="C15" s="67">
        <v>46087</v>
      </c>
      <c r="D15" s="64" t="s">
        <v>82</v>
      </c>
      <c r="E15" s="19">
        <v>2068</v>
      </c>
      <c r="F15" s="67">
        <v>42653</v>
      </c>
      <c r="G15" s="81" t="s">
        <v>83</v>
      </c>
      <c r="H15" s="68">
        <v>15000</v>
      </c>
      <c r="I15" s="19" t="s">
        <v>84</v>
      </c>
      <c r="J15" s="19" t="s">
        <v>85</v>
      </c>
      <c r="K15" s="19" t="s">
        <v>86</v>
      </c>
      <c r="L15" s="67">
        <v>46078</v>
      </c>
    </row>
    <row r="16" spans="1:12" ht="24" x14ac:dyDescent="0.25">
      <c r="A16" s="66">
        <v>9</v>
      </c>
      <c r="B16" s="64">
        <v>6345</v>
      </c>
      <c r="C16" s="67">
        <v>46087</v>
      </c>
      <c r="D16" s="64" t="s">
        <v>45</v>
      </c>
      <c r="E16" s="19">
        <v>4528</v>
      </c>
      <c r="F16" s="67">
        <v>43539</v>
      </c>
      <c r="G16" s="30" t="s">
        <v>87</v>
      </c>
      <c r="H16" s="68">
        <v>10000</v>
      </c>
      <c r="I16" s="19" t="s">
        <v>88</v>
      </c>
      <c r="J16" s="19" t="s">
        <v>89</v>
      </c>
      <c r="K16" s="19" t="s">
        <v>90</v>
      </c>
      <c r="L16" s="67">
        <v>46086</v>
      </c>
    </row>
    <row r="17" spans="1:12" ht="57" x14ac:dyDescent="0.25">
      <c r="A17" s="66">
        <v>10</v>
      </c>
      <c r="B17" s="64">
        <v>6346</v>
      </c>
      <c r="C17" s="67">
        <v>46090</v>
      </c>
      <c r="D17" s="64" t="s">
        <v>91</v>
      </c>
      <c r="E17" s="19"/>
      <c r="F17" s="67"/>
      <c r="G17" s="70" t="s">
        <v>92</v>
      </c>
      <c r="H17" s="68">
        <v>10000</v>
      </c>
      <c r="I17" s="19" t="s">
        <v>93</v>
      </c>
      <c r="J17" s="19"/>
      <c r="K17" s="19" t="s">
        <v>94</v>
      </c>
      <c r="L17" s="67">
        <v>46086</v>
      </c>
    </row>
    <row r="18" spans="1:12" ht="27" customHeight="1" x14ac:dyDescent="0.25">
      <c r="A18" s="66">
        <v>11</v>
      </c>
      <c r="B18" s="64">
        <v>6347</v>
      </c>
      <c r="C18" s="67">
        <v>46090</v>
      </c>
      <c r="D18" s="64"/>
      <c r="E18" s="19"/>
      <c r="F18" s="67"/>
      <c r="G18" s="70" t="s">
        <v>95</v>
      </c>
      <c r="H18" s="68">
        <v>10000</v>
      </c>
      <c r="I18" s="19" t="s">
        <v>96</v>
      </c>
      <c r="J18" s="19"/>
      <c r="K18" s="19" t="s">
        <v>97</v>
      </c>
      <c r="L18" s="67">
        <v>46090</v>
      </c>
    </row>
    <row r="19" spans="1:12" ht="24" x14ac:dyDescent="0.25">
      <c r="A19" s="66">
        <v>12</v>
      </c>
      <c r="B19" s="64">
        <v>6348</v>
      </c>
      <c r="C19" s="67">
        <v>46091</v>
      </c>
      <c r="D19" s="64" t="s">
        <v>98</v>
      </c>
      <c r="E19" s="19">
        <v>7259</v>
      </c>
      <c r="F19" s="67">
        <v>46028</v>
      </c>
      <c r="G19" s="30" t="s">
        <v>50</v>
      </c>
      <c r="H19" s="68">
        <v>5000</v>
      </c>
      <c r="I19" s="19" t="s">
        <v>99</v>
      </c>
      <c r="J19" s="19" t="s">
        <v>100</v>
      </c>
      <c r="K19" s="19" t="s">
        <v>101</v>
      </c>
      <c r="L19" s="67">
        <v>46090</v>
      </c>
    </row>
    <row r="20" spans="1:12" ht="27" customHeight="1" x14ac:dyDescent="0.25">
      <c r="A20" s="66">
        <v>13</v>
      </c>
      <c r="B20" s="71">
        <v>6349</v>
      </c>
      <c r="C20" s="72">
        <v>46090</v>
      </c>
      <c r="D20" s="71" t="s">
        <v>102</v>
      </c>
      <c r="E20" s="73"/>
      <c r="F20" s="72"/>
      <c r="G20" s="70" t="s">
        <v>103</v>
      </c>
      <c r="H20" s="79">
        <v>10000</v>
      </c>
      <c r="I20" s="73" t="s">
        <v>104</v>
      </c>
      <c r="J20" s="73"/>
      <c r="K20" s="73" t="s">
        <v>105</v>
      </c>
      <c r="L20" s="72">
        <v>46090</v>
      </c>
    </row>
    <row r="21" spans="1:12" ht="27" customHeight="1" x14ac:dyDescent="0.25">
      <c r="A21" s="66">
        <v>14</v>
      </c>
      <c r="B21" s="84">
        <v>6350</v>
      </c>
      <c r="C21" s="85">
        <v>46091</v>
      </c>
      <c r="D21" s="86" t="s">
        <v>45</v>
      </c>
      <c r="E21" s="86">
        <v>3489</v>
      </c>
      <c r="F21" s="87">
        <v>46092</v>
      </c>
      <c r="G21" s="30" t="s">
        <v>58</v>
      </c>
      <c r="H21" s="88">
        <v>25000</v>
      </c>
      <c r="I21" s="89" t="s">
        <v>106</v>
      </c>
      <c r="J21" s="90" t="s">
        <v>107</v>
      </c>
      <c r="K21" s="86" t="s">
        <v>108</v>
      </c>
      <c r="L21" s="85">
        <v>46090</v>
      </c>
    </row>
    <row r="22" spans="1:12" ht="27" customHeight="1" x14ac:dyDescent="0.25">
      <c r="A22" s="66">
        <v>15</v>
      </c>
      <c r="B22" s="91">
        <v>6351</v>
      </c>
      <c r="C22" s="92">
        <v>46091</v>
      </c>
      <c r="D22" s="93" t="s">
        <v>109</v>
      </c>
      <c r="E22" s="94">
        <v>6482</v>
      </c>
      <c r="F22" s="95">
        <v>45719</v>
      </c>
      <c r="G22" s="30" t="s">
        <v>110</v>
      </c>
      <c r="H22" s="96">
        <v>3000</v>
      </c>
      <c r="I22" s="97" t="s">
        <v>111</v>
      </c>
      <c r="J22" s="93" t="s">
        <v>112</v>
      </c>
      <c r="K22" s="93" t="s">
        <v>113</v>
      </c>
      <c r="L22" s="92">
        <v>46091</v>
      </c>
    </row>
    <row r="23" spans="1:12" ht="27" customHeight="1" x14ac:dyDescent="0.25">
      <c r="A23" s="66">
        <v>16</v>
      </c>
      <c r="B23" s="19">
        <v>6352</v>
      </c>
      <c r="C23" s="98">
        <v>46097</v>
      </c>
      <c r="D23" s="78" t="s">
        <v>114</v>
      </c>
      <c r="E23" s="78">
        <v>7027</v>
      </c>
      <c r="F23" s="98">
        <v>45996</v>
      </c>
      <c r="G23" s="99" t="s">
        <v>58</v>
      </c>
      <c r="H23" s="77">
        <v>25000</v>
      </c>
      <c r="I23" s="100" t="s">
        <v>115</v>
      </c>
      <c r="J23" s="78" t="s">
        <v>116</v>
      </c>
      <c r="K23" s="78" t="s">
        <v>117</v>
      </c>
      <c r="L23" s="98">
        <v>46097</v>
      </c>
    </row>
    <row r="24" spans="1:12" ht="36" x14ac:dyDescent="0.25">
      <c r="A24" s="66">
        <v>17</v>
      </c>
      <c r="B24" s="64">
        <v>6353</v>
      </c>
      <c r="C24" s="67">
        <v>46097</v>
      </c>
      <c r="D24" s="64" t="s">
        <v>118</v>
      </c>
      <c r="E24" s="19">
        <v>6265</v>
      </c>
      <c r="F24" s="67">
        <v>45378</v>
      </c>
      <c r="G24" s="30" t="s">
        <v>119</v>
      </c>
      <c r="H24" s="68">
        <v>13000</v>
      </c>
      <c r="I24" s="19" t="s">
        <v>120</v>
      </c>
      <c r="J24" s="19" t="s">
        <v>121</v>
      </c>
      <c r="K24" s="19" t="s">
        <v>122</v>
      </c>
      <c r="L24" s="75">
        <v>46093</v>
      </c>
    </row>
    <row r="25" spans="1:12" ht="40.5" customHeight="1" x14ac:dyDescent="0.25">
      <c r="A25" s="66">
        <v>18</v>
      </c>
      <c r="B25" s="71">
        <v>6354</v>
      </c>
      <c r="C25" s="72">
        <v>46097</v>
      </c>
      <c r="D25" s="71" t="s">
        <v>123</v>
      </c>
      <c r="E25" s="73">
        <v>808</v>
      </c>
      <c r="F25" s="72">
        <v>41745</v>
      </c>
      <c r="G25" s="30" t="s">
        <v>78</v>
      </c>
      <c r="H25" s="79">
        <v>10000</v>
      </c>
      <c r="I25" s="73" t="s">
        <v>124</v>
      </c>
      <c r="J25" s="73" t="s">
        <v>125</v>
      </c>
      <c r="K25" s="73" t="s">
        <v>126</v>
      </c>
      <c r="L25" s="80">
        <v>46189</v>
      </c>
    </row>
    <row r="26" spans="1:12" ht="40.5" customHeight="1" x14ac:dyDescent="0.25">
      <c r="A26" s="66">
        <v>19</v>
      </c>
      <c r="B26" s="64">
        <v>6355</v>
      </c>
      <c r="C26" s="67">
        <v>46086</v>
      </c>
      <c r="D26" s="64" t="s">
        <v>127</v>
      </c>
      <c r="E26" s="19">
        <v>2628</v>
      </c>
      <c r="F26" s="67">
        <v>42873</v>
      </c>
      <c r="G26" s="81" t="s">
        <v>128</v>
      </c>
      <c r="H26" s="68">
        <v>10000</v>
      </c>
      <c r="I26" s="19" t="s">
        <v>88</v>
      </c>
      <c r="J26" s="19" t="s">
        <v>89</v>
      </c>
      <c r="K26" s="19" t="s">
        <v>129</v>
      </c>
      <c r="L26" s="67">
        <v>46086</v>
      </c>
    </row>
    <row r="27" spans="1:12" ht="40.5" customHeight="1" x14ac:dyDescent="0.25">
      <c r="A27" s="66">
        <v>20</v>
      </c>
      <c r="B27" s="64">
        <v>6356</v>
      </c>
      <c r="C27" s="67">
        <v>46098</v>
      </c>
      <c r="D27" s="64" t="s">
        <v>130</v>
      </c>
      <c r="E27" s="19">
        <v>6953</v>
      </c>
      <c r="F27" s="67">
        <v>45943</v>
      </c>
      <c r="G27" s="99" t="s">
        <v>58</v>
      </c>
      <c r="H27" s="68">
        <v>25000</v>
      </c>
      <c r="I27" s="19" t="s">
        <v>131</v>
      </c>
      <c r="J27" s="19" t="s">
        <v>132</v>
      </c>
      <c r="K27" s="19" t="s">
        <v>133</v>
      </c>
      <c r="L27" s="67">
        <v>46098</v>
      </c>
    </row>
    <row r="28" spans="1:12" ht="40.5" customHeight="1" x14ac:dyDescent="0.25">
      <c r="A28" s="66">
        <v>21</v>
      </c>
      <c r="B28" s="64">
        <v>6357</v>
      </c>
      <c r="C28" s="67">
        <v>46100</v>
      </c>
      <c r="D28" s="64" t="s">
        <v>45</v>
      </c>
      <c r="E28" s="19">
        <v>7226</v>
      </c>
      <c r="F28" s="67">
        <v>46099</v>
      </c>
      <c r="G28" s="30" t="s">
        <v>49</v>
      </c>
      <c r="H28" s="68">
        <v>3000</v>
      </c>
      <c r="I28" s="19" t="s">
        <v>134</v>
      </c>
      <c r="J28" s="19" t="s">
        <v>135</v>
      </c>
      <c r="K28" s="19" t="s">
        <v>136</v>
      </c>
      <c r="L28" s="67">
        <v>46100</v>
      </c>
    </row>
    <row r="29" spans="1:12" ht="40.5" customHeight="1" x14ac:dyDescent="0.25">
      <c r="A29" s="66">
        <v>22</v>
      </c>
      <c r="B29" s="64">
        <v>6358</v>
      </c>
      <c r="C29" s="67">
        <v>46101</v>
      </c>
      <c r="D29" s="64" t="s">
        <v>137</v>
      </c>
      <c r="E29" s="19">
        <v>3177</v>
      </c>
      <c r="F29" s="67">
        <v>43088</v>
      </c>
      <c r="G29" s="81" t="s">
        <v>138</v>
      </c>
      <c r="H29" s="68">
        <v>5000</v>
      </c>
      <c r="I29" s="19" t="s">
        <v>139</v>
      </c>
      <c r="J29" s="19" t="s">
        <v>140</v>
      </c>
      <c r="K29" s="19" t="s">
        <v>141</v>
      </c>
      <c r="L29" s="67">
        <v>46100</v>
      </c>
    </row>
    <row r="30" spans="1:12" ht="40.5" customHeight="1" x14ac:dyDescent="0.25">
      <c r="A30" s="66">
        <v>23</v>
      </c>
      <c r="B30" s="64">
        <v>6359</v>
      </c>
      <c r="C30" s="67">
        <v>46101</v>
      </c>
      <c r="D30" s="64" t="s">
        <v>142</v>
      </c>
      <c r="E30" s="19">
        <v>4731</v>
      </c>
      <c r="F30" s="67">
        <v>42860</v>
      </c>
      <c r="G30" s="81" t="s">
        <v>138</v>
      </c>
      <c r="H30" s="68">
        <v>5000</v>
      </c>
      <c r="I30" s="19" t="s">
        <v>143</v>
      </c>
      <c r="J30" s="19" t="s">
        <v>144</v>
      </c>
      <c r="K30" s="19" t="s">
        <v>145</v>
      </c>
      <c r="L30" s="67">
        <v>46097</v>
      </c>
    </row>
    <row r="31" spans="1:12" ht="40.5" customHeight="1" x14ac:dyDescent="0.25">
      <c r="A31" s="66">
        <v>24</v>
      </c>
      <c r="B31" s="64">
        <v>6360</v>
      </c>
      <c r="C31" s="67">
        <v>46101</v>
      </c>
      <c r="D31" s="64" t="s">
        <v>146</v>
      </c>
      <c r="E31" s="19">
        <v>4503</v>
      </c>
      <c r="F31" s="67">
        <v>43508</v>
      </c>
      <c r="G31" s="81" t="s">
        <v>138</v>
      </c>
      <c r="H31" s="68">
        <v>5000</v>
      </c>
      <c r="I31" s="19" t="s">
        <v>147</v>
      </c>
      <c r="J31" s="19" t="s">
        <v>148</v>
      </c>
      <c r="K31" s="19" t="s">
        <v>149</v>
      </c>
      <c r="L31" s="67">
        <v>46086</v>
      </c>
    </row>
    <row r="32" spans="1:12" ht="40.5" customHeight="1" x14ac:dyDescent="0.25">
      <c r="A32" s="66">
        <v>25</v>
      </c>
      <c r="B32" s="64">
        <v>6361</v>
      </c>
      <c r="C32" s="67">
        <v>46105</v>
      </c>
      <c r="D32" s="64" t="s">
        <v>150</v>
      </c>
      <c r="E32" s="19">
        <v>4236</v>
      </c>
      <c r="F32" s="67">
        <v>43353</v>
      </c>
      <c r="G32" s="81" t="s">
        <v>151</v>
      </c>
      <c r="H32" s="68">
        <v>15000</v>
      </c>
      <c r="I32" s="19" t="s">
        <v>152</v>
      </c>
      <c r="J32" s="19" t="s">
        <v>153</v>
      </c>
      <c r="K32" s="19" t="s">
        <v>154</v>
      </c>
      <c r="L32" s="67">
        <v>46099</v>
      </c>
    </row>
    <row r="33" spans="1:12" ht="40.5" customHeight="1" x14ac:dyDescent="0.25">
      <c r="A33" s="66">
        <v>26</v>
      </c>
      <c r="B33" s="64">
        <v>6362</v>
      </c>
      <c r="C33" s="67">
        <v>46106</v>
      </c>
      <c r="D33" s="64" t="s">
        <v>160</v>
      </c>
      <c r="E33" s="19">
        <v>5497</v>
      </c>
      <c r="F33" s="67">
        <v>44571</v>
      </c>
      <c r="G33" s="70" t="s">
        <v>110</v>
      </c>
      <c r="H33" s="68">
        <v>3000</v>
      </c>
      <c r="I33" s="19" t="s">
        <v>161</v>
      </c>
      <c r="J33" s="19" t="s">
        <v>162</v>
      </c>
      <c r="K33" s="19" t="s">
        <v>163</v>
      </c>
      <c r="L33" s="67">
        <v>46106</v>
      </c>
    </row>
    <row r="34" spans="1:12" ht="40.5" customHeight="1" x14ac:dyDescent="0.25">
      <c r="A34" s="66">
        <v>27</v>
      </c>
      <c r="B34" s="64">
        <v>6363</v>
      </c>
      <c r="C34" s="67">
        <v>46106</v>
      </c>
      <c r="D34" s="64" t="s">
        <v>164</v>
      </c>
      <c r="E34" s="19">
        <v>5537</v>
      </c>
      <c r="F34" s="67">
        <v>44585</v>
      </c>
      <c r="G34" s="70" t="s">
        <v>110</v>
      </c>
      <c r="H34" s="68">
        <v>3000</v>
      </c>
      <c r="I34" s="19" t="s">
        <v>165</v>
      </c>
      <c r="J34" s="19" t="s">
        <v>166</v>
      </c>
      <c r="K34" s="19" t="s">
        <v>167</v>
      </c>
      <c r="L34" s="67">
        <v>46106</v>
      </c>
    </row>
    <row r="35" spans="1:12" ht="40.5" customHeight="1" x14ac:dyDescent="0.25">
      <c r="A35" s="66">
        <v>28</v>
      </c>
      <c r="B35" s="64">
        <v>6364</v>
      </c>
      <c r="C35" s="67">
        <v>46107</v>
      </c>
      <c r="D35" s="64" t="s">
        <v>168</v>
      </c>
      <c r="E35" s="19"/>
      <c r="F35" s="67"/>
      <c r="G35" s="82" t="s">
        <v>169</v>
      </c>
      <c r="H35" s="68">
        <v>10000</v>
      </c>
      <c r="I35" s="19" t="s">
        <v>170</v>
      </c>
      <c r="J35" s="19" t="s">
        <v>171</v>
      </c>
      <c r="K35" s="19" t="s">
        <v>172</v>
      </c>
      <c r="L35" s="67">
        <v>46106</v>
      </c>
    </row>
    <row r="36" spans="1:12" ht="40.5" customHeight="1" x14ac:dyDescent="0.25">
      <c r="A36" s="66">
        <v>29</v>
      </c>
      <c r="B36" s="64">
        <v>6365</v>
      </c>
      <c r="C36" s="67">
        <v>46107</v>
      </c>
      <c r="D36" s="64" t="s">
        <v>173</v>
      </c>
      <c r="E36" s="19">
        <v>6116</v>
      </c>
      <c r="F36" s="67">
        <v>45163</v>
      </c>
      <c r="G36" s="82" t="s">
        <v>78</v>
      </c>
      <c r="H36" s="68">
        <v>10000</v>
      </c>
      <c r="I36" s="19" t="s">
        <v>174</v>
      </c>
      <c r="J36" s="19" t="s">
        <v>175</v>
      </c>
      <c r="K36" s="19" t="s">
        <v>176</v>
      </c>
      <c r="L36" s="67">
        <v>46107</v>
      </c>
    </row>
    <row r="37" spans="1:12" ht="40.5" customHeight="1" x14ac:dyDescent="0.25">
      <c r="A37" s="66">
        <v>30</v>
      </c>
      <c r="B37" s="64">
        <v>6366</v>
      </c>
      <c r="C37" s="67">
        <v>46107</v>
      </c>
      <c r="D37" s="64" t="s">
        <v>177</v>
      </c>
      <c r="E37" s="19">
        <v>5454</v>
      </c>
      <c r="F37" s="67">
        <v>44362</v>
      </c>
      <c r="G37" s="82" t="s">
        <v>178</v>
      </c>
      <c r="H37" s="68">
        <v>5000</v>
      </c>
      <c r="I37" s="19" t="s">
        <v>179</v>
      </c>
      <c r="J37" s="19" t="s">
        <v>180</v>
      </c>
      <c r="K37" s="19" t="s">
        <v>181</v>
      </c>
      <c r="L37" s="67">
        <v>46107</v>
      </c>
    </row>
    <row r="38" spans="1:12" ht="40.5" customHeight="1" x14ac:dyDescent="0.25">
      <c r="A38" s="66">
        <v>31</v>
      </c>
      <c r="B38" s="64">
        <v>6367</v>
      </c>
      <c r="C38" s="67">
        <v>46108</v>
      </c>
      <c r="D38" s="64" t="s">
        <v>182</v>
      </c>
      <c r="E38" s="19"/>
      <c r="F38" s="67"/>
      <c r="G38" s="82" t="s">
        <v>183</v>
      </c>
      <c r="H38" s="68">
        <v>10000</v>
      </c>
      <c r="I38" s="19" t="s">
        <v>184</v>
      </c>
      <c r="J38" s="19" t="s">
        <v>185</v>
      </c>
      <c r="K38" s="19" t="s">
        <v>186</v>
      </c>
      <c r="L38" s="67">
        <v>46105</v>
      </c>
    </row>
    <row r="39" spans="1:12" ht="40.5" customHeight="1" x14ac:dyDescent="0.25">
      <c r="A39" s="66">
        <v>32</v>
      </c>
      <c r="B39" s="64">
        <v>6368</v>
      </c>
      <c r="C39" s="67">
        <v>46108</v>
      </c>
      <c r="D39" s="64" t="s">
        <v>187</v>
      </c>
      <c r="E39" s="19"/>
      <c r="F39" s="67"/>
      <c r="G39" s="82" t="s">
        <v>188</v>
      </c>
      <c r="H39" s="68">
        <v>10000</v>
      </c>
      <c r="I39" s="19" t="s">
        <v>189</v>
      </c>
      <c r="J39" s="19" t="s">
        <v>190</v>
      </c>
      <c r="K39" s="19" t="s">
        <v>191</v>
      </c>
      <c r="L39" s="67">
        <v>46105</v>
      </c>
    </row>
    <row r="40" spans="1:12" ht="40.5" customHeight="1" x14ac:dyDescent="0.25">
      <c r="A40" s="66">
        <v>33</v>
      </c>
      <c r="B40" s="64">
        <v>6369</v>
      </c>
      <c r="C40" s="67">
        <v>46111</v>
      </c>
      <c r="D40" s="64" t="s">
        <v>192</v>
      </c>
      <c r="E40" s="19">
        <v>2009</v>
      </c>
      <c r="F40" s="67">
        <v>42620</v>
      </c>
      <c r="G40" s="81" t="s">
        <v>193</v>
      </c>
      <c r="H40" s="68">
        <v>15000</v>
      </c>
      <c r="I40" s="19" t="s">
        <v>194</v>
      </c>
      <c r="J40" s="19" t="s">
        <v>195</v>
      </c>
      <c r="K40" s="19" t="s">
        <v>196</v>
      </c>
      <c r="L40" s="67">
        <v>46106</v>
      </c>
    </row>
    <row r="41" spans="1:12" ht="40.5" customHeight="1" x14ac:dyDescent="0.25">
      <c r="A41" s="66">
        <v>34</v>
      </c>
      <c r="B41" s="64">
        <v>6370</v>
      </c>
      <c r="C41" s="67">
        <v>46111</v>
      </c>
      <c r="D41" s="64" t="s">
        <v>197</v>
      </c>
      <c r="E41" s="19">
        <v>7266</v>
      </c>
      <c r="F41" s="67">
        <v>46062</v>
      </c>
      <c r="G41" s="82" t="s">
        <v>198</v>
      </c>
      <c r="H41" s="68">
        <v>3000</v>
      </c>
      <c r="I41" s="19" t="s">
        <v>199</v>
      </c>
      <c r="J41" s="19" t="s">
        <v>200</v>
      </c>
      <c r="K41" s="19" t="s">
        <v>201</v>
      </c>
      <c r="L41" s="67">
        <v>46108</v>
      </c>
    </row>
    <row r="42" spans="1:12" ht="40.5" customHeight="1" x14ac:dyDescent="0.25">
      <c r="A42" s="101">
        <v>35</v>
      </c>
      <c r="B42" s="64">
        <v>6371</v>
      </c>
      <c r="C42" s="67">
        <v>46111</v>
      </c>
      <c r="D42" s="64" t="s">
        <v>202</v>
      </c>
      <c r="E42" s="19">
        <v>6676</v>
      </c>
      <c r="F42" s="67">
        <v>45827</v>
      </c>
      <c r="G42" s="102" t="s">
        <v>203</v>
      </c>
      <c r="H42" s="68">
        <v>3000</v>
      </c>
      <c r="I42" s="19" t="s">
        <v>204</v>
      </c>
      <c r="J42" s="19" t="s">
        <v>205</v>
      </c>
      <c r="K42" s="19" t="s">
        <v>206</v>
      </c>
      <c r="L42" s="67">
        <v>46111</v>
      </c>
    </row>
    <row r="43" spans="1:12" ht="40.5" customHeight="1" x14ac:dyDescent="0.25">
      <c r="A43" s="101">
        <v>36</v>
      </c>
      <c r="B43" s="64">
        <v>6372</v>
      </c>
      <c r="C43" s="67">
        <v>46112</v>
      </c>
      <c r="D43" s="64" t="s">
        <v>207</v>
      </c>
      <c r="E43" s="19">
        <v>5325</v>
      </c>
      <c r="F43" s="67">
        <v>44463</v>
      </c>
      <c r="G43" s="103" t="s">
        <v>178</v>
      </c>
      <c r="H43" s="68">
        <v>5000</v>
      </c>
      <c r="I43" s="19" t="s">
        <v>208</v>
      </c>
      <c r="J43" s="19" t="s">
        <v>209</v>
      </c>
      <c r="K43" s="19" t="s">
        <v>210</v>
      </c>
      <c r="L43" s="67">
        <v>46112</v>
      </c>
    </row>
    <row r="44" spans="1:12" ht="15.75" thickBot="1" x14ac:dyDescent="0.3">
      <c r="A44" s="104" t="s">
        <v>37</v>
      </c>
      <c r="B44" s="104"/>
      <c r="C44" s="104"/>
      <c r="D44" s="104"/>
      <c r="E44" s="104"/>
      <c r="F44" s="104"/>
      <c r="G44" s="104"/>
      <c r="H44" s="69">
        <f>SUM(H8:H43)</f>
        <v>384000</v>
      </c>
      <c r="I44" s="49"/>
      <c r="J44" s="50"/>
      <c r="K44" s="50"/>
      <c r="L44" s="49"/>
    </row>
    <row r="45" spans="1:12" x14ac:dyDescent="0.25">
      <c r="A45" s="51"/>
      <c r="B45" s="51"/>
      <c r="C45" s="51"/>
      <c r="D45" s="51"/>
      <c r="E45" s="51"/>
      <c r="F45" s="51"/>
      <c r="G45" s="51"/>
      <c r="H45" s="52"/>
      <c r="I45" s="53"/>
      <c r="J45" s="54"/>
      <c r="K45" s="54"/>
      <c r="L45" s="53"/>
    </row>
    <row r="46" spans="1:12" x14ac:dyDescent="0.25">
      <c r="A46" s="51"/>
      <c r="B46" s="51"/>
      <c r="C46" s="51"/>
      <c r="D46" s="51"/>
      <c r="E46" s="51"/>
      <c r="F46" s="51"/>
      <c r="G46" s="51"/>
      <c r="H46" s="52"/>
      <c r="I46" s="53"/>
      <c r="J46" s="54"/>
      <c r="K46" s="54"/>
      <c r="L46" s="53"/>
    </row>
    <row r="47" spans="1:12" x14ac:dyDescent="0.25">
      <c r="A47" t="s">
        <v>211</v>
      </c>
      <c r="H47" s="46"/>
    </row>
    <row r="48" spans="1:12" x14ac:dyDescent="0.25">
      <c r="A48" s="51"/>
      <c r="B48" s="51"/>
      <c r="C48" s="51"/>
      <c r="D48" s="51"/>
      <c r="E48" s="51"/>
      <c r="F48" s="51"/>
      <c r="G48" s="51"/>
      <c r="H48" s="52"/>
      <c r="I48" s="53"/>
      <c r="J48" s="54"/>
      <c r="K48" s="54"/>
      <c r="L48" s="53"/>
    </row>
    <row r="49" spans="1:12" ht="18.75" x14ac:dyDescent="0.3">
      <c r="A49" s="15"/>
      <c r="B49" s="15"/>
      <c r="C49" s="15"/>
      <c r="D49" s="15"/>
      <c r="E49" s="15"/>
      <c r="F49" s="15"/>
      <c r="G49" s="15"/>
      <c r="H49" s="16"/>
      <c r="I49" s="17"/>
      <c r="J49" s="18"/>
      <c r="K49" s="18"/>
      <c r="L49" s="14"/>
    </row>
    <row r="50" spans="1:12" x14ac:dyDescent="0.25">
      <c r="A50" s="110" t="s">
        <v>157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</row>
    <row r="51" spans="1:12" x14ac:dyDescent="0.25">
      <c r="A51" s="110" t="s">
        <v>17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1:12" ht="18.75" x14ac:dyDescent="0.3">
      <c r="A52" s="1" t="s">
        <v>3</v>
      </c>
      <c r="B52" s="1" t="s">
        <v>19</v>
      </c>
      <c r="C52" s="2" t="s">
        <v>15</v>
      </c>
      <c r="D52" s="115" t="s">
        <v>20</v>
      </c>
      <c r="E52" s="115"/>
      <c r="L52" s="5"/>
    </row>
    <row r="53" spans="1:12" ht="37.5" customHeight="1" x14ac:dyDescent="0.25">
      <c r="A53" s="7">
        <v>46112</v>
      </c>
      <c r="B53" s="9">
        <v>2839</v>
      </c>
      <c r="C53" s="8">
        <v>2.09</v>
      </c>
      <c r="D53" s="116" t="s">
        <v>155</v>
      </c>
      <c r="E53" s="116"/>
    </row>
    <row r="54" spans="1:12" x14ac:dyDescent="0.25">
      <c r="A54" s="114" t="s">
        <v>16</v>
      </c>
      <c r="B54" s="114"/>
      <c r="C54" s="3">
        <f>+C53</f>
        <v>2.09</v>
      </c>
      <c r="D54" s="117" t="s">
        <v>35</v>
      </c>
      <c r="E54" s="117"/>
    </row>
    <row r="55" spans="1:12" x14ac:dyDescent="0.25">
      <c r="A55" s="40"/>
      <c r="B55" s="40"/>
      <c r="C55" s="41"/>
      <c r="D55" s="42"/>
      <c r="E55" s="42"/>
    </row>
    <row r="56" spans="1:12" x14ac:dyDescent="0.25">
      <c r="A56" s="40"/>
      <c r="B56" s="40"/>
      <c r="C56" s="41"/>
      <c r="D56" s="42"/>
      <c r="E56" s="42"/>
    </row>
    <row r="57" spans="1:12" x14ac:dyDescent="0.25">
      <c r="A57" s="40"/>
      <c r="B57" s="40"/>
      <c r="C57" s="41"/>
      <c r="D57" s="42"/>
      <c r="E57" s="42"/>
    </row>
    <row r="58" spans="1:12" x14ac:dyDescent="0.25">
      <c r="A58" s="40"/>
      <c r="B58" s="40"/>
      <c r="C58" s="41"/>
      <c r="D58" s="42"/>
      <c r="E58" s="42"/>
    </row>
    <row r="59" spans="1:12" x14ac:dyDescent="0.25">
      <c r="A59" s="40"/>
      <c r="B59" s="40"/>
      <c r="C59" s="41"/>
      <c r="D59" s="42"/>
      <c r="E59" s="42"/>
    </row>
    <row r="60" spans="1:12" x14ac:dyDescent="0.25">
      <c r="A60" s="40"/>
      <c r="B60" s="40"/>
      <c r="C60" s="41"/>
      <c r="D60" s="42"/>
      <c r="E60" s="42"/>
    </row>
    <row r="61" spans="1:12" x14ac:dyDescent="0.25">
      <c r="A61" s="40"/>
      <c r="B61" s="40"/>
      <c r="C61" s="41"/>
      <c r="D61" s="42"/>
      <c r="E61" s="42"/>
    </row>
    <row r="62" spans="1:12" x14ac:dyDescent="0.25">
      <c r="A62" s="40"/>
      <c r="B62" s="40"/>
      <c r="C62" s="41"/>
      <c r="D62" s="42"/>
      <c r="E62" s="42"/>
    </row>
    <row r="63" spans="1:12" x14ac:dyDescent="0.25">
      <c r="A63" s="40"/>
      <c r="B63" s="40"/>
      <c r="C63" s="41"/>
      <c r="D63" s="42"/>
      <c r="E63" s="42"/>
    </row>
    <row r="64" spans="1:12" x14ac:dyDescent="0.25">
      <c r="A64" s="40"/>
      <c r="B64" s="40"/>
      <c r="C64" s="41"/>
      <c r="D64" s="42"/>
      <c r="E64" s="42"/>
    </row>
    <row r="65" spans="1:12" x14ac:dyDescent="0.25">
      <c r="A65" s="40"/>
      <c r="B65" s="40"/>
      <c r="C65" s="41"/>
      <c r="D65" s="42"/>
      <c r="E65" s="42"/>
    </row>
    <row r="66" spans="1:12" x14ac:dyDescent="0.25">
      <c r="A66" s="40"/>
      <c r="B66" s="40"/>
      <c r="C66" s="41"/>
      <c r="D66" s="42"/>
      <c r="E66" s="42"/>
    </row>
    <row r="67" spans="1:12" x14ac:dyDescent="0.25">
      <c r="A67" s="10"/>
      <c r="B67" s="10"/>
      <c r="C67" s="11"/>
      <c r="D67" s="12"/>
      <c r="E67" s="12"/>
    </row>
    <row r="68" spans="1:12" x14ac:dyDescent="0.25">
      <c r="A68" s="10"/>
      <c r="B68" s="10"/>
      <c r="C68" s="11"/>
      <c r="D68" s="12"/>
      <c r="E68" s="12"/>
    </row>
    <row r="69" spans="1:12" x14ac:dyDescent="0.25">
      <c r="D69" s="108" t="s">
        <v>0</v>
      </c>
      <c r="E69" s="108"/>
      <c r="F69" s="108"/>
      <c r="G69" s="108"/>
      <c r="H69" s="108"/>
      <c r="I69" s="108"/>
    </row>
    <row r="70" spans="1:12" x14ac:dyDescent="0.25">
      <c r="D70" s="108" t="s">
        <v>13</v>
      </c>
      <c r="E70" s="108"/>
      <c r="F70" s="108"/>
      <c r="G70" s="108"/>
      <c r="H70" s="108"/>
      <c r="I70" s="108"/>
    </row>
    <row r="71" spans="1:12" ht="34.5" customHeight="1" x14ac:dyDescent="0.25">
      <c r="D71" s="109" t="s">
        <v>14</v>
      </c>
      <c r="E71" s="109"/>
      <c r="F71" s="109"/>
      <c r="G71" s="109"/>
      <c r="H71" s="109"/>
      <c r="I71" s="109"/>
    </row>
    <row r="73" spans="1:12" x14ac:dyDescent="0.25">
      <c r="D73" s="118" t="s">
        <v>21</v>
      </c>
      <c r="E73" s="118"/>
      <c r="F73" s="118"/>
      <c r="G73" s="118"/>
      <c r="H73" s="118"/>
      <c r="I73" s="118"/>
    </row>
    <row r="74" spans="1:12" x14ac:dyDescent="0.25">
      <c r="D74" s="118" t="s">
        <v>158</v>
      </c>
      <c r="E74" s="118"/>
      <c r="F74" s="118"/>
      <c r="G74" s="118"/>
      <c r="H74" s="118"/>
      <c r="I74" s="118"/>
    </row>
    <row r="75" spans="1:12" x14ac:dyDescent="0.25">
      <c r="D75" s="118" t="s">
        <v>22</v>
      </c>
      <c r="E75" s="118"/>
      <c r="F75" s="118"/>
      <c r="G75" s="118"/>
      <c r="H75" s="118"/>
      <c r="I75" s="118"/>
    </row>
    <row r="77" spans="1:12" x14ac:dyDescent="0.25">
      <c r="B77" s="105" t="s">
        <v>51</v>
      </c>
      <c r="C77" s="106"/>
      <c r="D77" s="106"/>
      <c r="E77" s="106"/>
      <c r="F77" s="106"/>
      <c r="G77" s="106"/>
      <c r="H77" s="106"/>
      <c r="I77" s="106"/>
      <c r="J77" s="107"/>
      <c r="K77" s="61"/>
    </row>
    <row r="78" spans="1:12" ht="30" x14ac:dyDescent="0.25">
      <c r="B78" s="24" t="s">
        <v>23</v>
      </c>
      <c r="C78" s="23" t="s">
        <v>39</v>
      </c>
      <c r="D78" s="25" t="s">
        <v>24</v>
      </c>
      <c r="E78" s="25" t="s">
        <v>25</v>
      </c>
      <c r="F78" s="25" t="s">
        <v>26</v>
      </c>
      <c r="G78" s="25" t="s">
        <v>38</v>
      </c>
      <c r="H78" s="25" t="s">
        <v>27</v>
      </c>
      <c r="I78" s="25" t="s">
        <v>28</v>
      </c>
      <c r="J78" s="25" t="s">
        <v>43</v>
      </c>
      <c r="K78" s="25" t="s">
        <v>44</v>
      </c>
      <c r="L78" s="4" t="s">
        <v>29</v>
      </c>
    </row>
    <row r="79" spans="1:12" ht="45" x14ac:dyDescent="0.25">
      <c r="B79" s="24">
        <v>1</v>
      </c>
      <c r="C79" s="23" t="s">
        <v>30</v>
      </c>
      <c r="D79" s="13" t="s">
        <v>31</v>
      </c>
      <c r="E79" s="19" t="s">
        <v>32</v>
      </c>
      <c r="F79" s="27">
        <v>24563.1</v>
      </c>
      <c r="G79" s="26">
        <v>2.09</v>
      </c>
      <c r="H79" s="20">
        <v>0</v>
      </c>
      <c r="I79" s="21">
        <f>F79+G79-H79</f>
        <v>24565.19</v>
      </c>
      <c r="J79" s="47"/>
      <c r="K79" s="47"/>
      <c r="L79" s="55">
        <v>24565.19</v>
      </c>
    </row>
    <row r="80" spans="1:12" ht="45" x14ac:dyDescent="0.25">
      <c r="B80" s="24">
        <v>2</v>
      </c>
      <c r="C80" s="23" t="s">
        <v>30</v>
      </c>
      <c r="D80" s="13" t="s">
        <v>33</v>
      </c>
      <c r="E80" s="19" t="s">
        <v>34</v>
      </c>
      <c r="F80" s="27">
        <v>275000</v>
      </c>
      <c r="G80" s="26">
        <v>384000</v>
      </c>
      <c r="H80" s="20">
        <v>275000</v>
      </c>
      <c r="I80" s="21">
        <f>F80+G80-H80</f>
        <v>384000</v>
      </c>
      <c r="J80" s="21">
        <v>79000</v>
      </c>
      <c r="K80" s="21"/>
      <c r="L80" s="55">
        <f>I80+J80</f>
        <v>463000</v>
      </c>
    </row>
    <row r="81" spans="2:12" x14ac:dyDescent="0.25">
      <c r="B81" s="111" t="s">
        <v>8</v>
      </c>
      <c r="C81" s="112"/>
      <c r="D81" s="112"/>
      <c r="E81" s="113"/>
      <c r="F81" s="58">
        <f t="shared" ref="F81:L81" si="0">SUM(F79:F80)</f>
        <v>299563.09999999998</v>
      </c>
      <c r="G81" s="58">
        <f t="shared" si="0"/>
        <v>384002.09</v>
      </c>
      <c r="H81" s="59">
        <f t="shared" si="0"/>
        <v>275000</v>
      </c>
      <c r="I81" s="60">
        <f t="shared" si="0"/>
        <v>408565.19</v>
      </c>
      <c r="J81" s="56">
        <f t="shared" si="0"/>
        <v>79000</v>
      </c>
      <c r="K81" s="62">
        <f t="shared" si="0"/>
        <v>0</v>
      </c>
      <c r="L81" s="57">
        <f t="shared" si="0"/>
        <v>487565.19</v>
      </c>
    </row>
    <row r="82" spans="2:12" x14ac:dyDescent="0.25">
      <c r="B82" s="43"/>
      <c r="C82" s="43"/>
      <c r="D82" s="43"/>
      <c r="E82" s="43"/>
      <c r="F82" s="44"/>
      <c r="G82" s="44"/>
      <c r="H82" s="45"/>
      <c r="I82" s="45"/>
      <c r="J82" s="39"/>
      <c r="K82" s="39"/>
    </row>
    <row r="83" spans="2:12" x14ac:dyDescent="0.25">
      <c r="B83" s="43"/>
      <c r="C83" s="43"/>
      <c r="D83" s="43"/>
      <c r="E83" s="43"/>
      <c r="F83" s="44"/>
      <c r="G83" s="44"/>
      <c r="H83" s="45"/>
      <c r="I83" s="45"/>
      <c r="J83" s="39"/>
      <c r="K83" s="39"/>
    </row>
    <row r="84" spans="2:12" x14ac:dyDescent="0.25">
      <c r="B84" s="43"/>
      <c r="C84" s="43"/>
      <c r="D84" s="43"/>
      <c r="E84" s="43"/>
      <c r="F84" s="44"/>
      <c r="G84" s="44"/>
      <c r="H84" s="45"/>
      <c r="I84" s="45"/>
      <c r="J84" s="39"/>
      <c r="K84" s="39"/>
    </row>
    <row r="85" spans="2:12" x14ac:dyDescent="0.25">
      <c r="B85" s="43"/>
      <c r="C85" s="43"/>
      <c r="D85" s="43"/>
      <c r="E85" s="43"/>
      <c r="F85" s="44"/>
      <c r="G85" s="44"/>
      <c r="H85" s="45"/>
      <c r="I85" s="45"/>
      <c r="J85" s="39"/>
      <c r="K85" s="39"/>
    </row>
    <row r="86" spans="2:12" x14ac:dyDescent="0.25">
      <c r="B86" s="43"/>
      <c r="C86" s="43"/>
      <c r="D86" s="43"/>
      <c r="E86" s="43"/>
      <c r="F86" s="44"/>
      <c r="G86" s="44"/>
      <c r="H86" s="45"/>
      <c r="I86" s="45"/>
      <c r="J86" s="39"/>
      <c r="K86" s="39"/>
    </row>
    <row r="87" spans="2:12" x14ac:dyDescent="0.25">
      <c r="B87" s="43"/>
      <c r="C87" s="43"/>
      <c r="D87" s="43"/>
      <c r="E87" s="43"/>
      <c r="F87" s="44"/>
      <c r="G87" s="44"/>
      <c r="H87" s="45"/>
      <c r="I87" s="45"/>
      <c r="J87" s="39"/>
      <c r="K87" s="39"/>
    </row>
    <row r="88" spans="2:12" x14ac:dyDescent="0.25">
      <c r="B88" s="43"/>
      <c r="C88" s="43"/>
      <c r="D88" s="43"/>
      <c r="E88" s="43"/>
      <c r="F88" s="44"/>
      <c r="G88" s="44"/>
      <c r="H88" s="45"/>
      <c r="I88" s="45"/>
      <c r="J88" s="39"/>
      <c r="K88" s="39"/>
    </row>
    <row r="89" spans="2:12" x14ac:dyDescent="0.25">
      <c r="B89" s="43"/>
      <c r="C89" s="43"/>
      <c r="D89" s="43"/>
      <c r="E89" s="43"/>
      <c r="F89" s="44"/>
      <c r="G89" s="44"/>
      <c r="H89" s="45"/>
      <c r="I89" s="45"/>
      <c r="J89" s="39"/>
      <c r="K89" s="39"/>
    </row>
    <row r="90" spans="2:12" x14ac:dyDescent="0.25">
      <c r="B90" s="43"/>
      <c r="C90" s="43"/>
      <c r="D90" s="43"/>
      <c r="E90" s="43"/>
      <c r="F90" s="44"/>
      <c r="G90" s="44"/>
      <c r="H90" s="45"/>
      <c r="I90" s="45"/>
      <c r="J90" s="39"/>
      <c r="K90" s="39"/>
    </row>
    <row r="91" spans="2:12" x14ac:dyDescent="0.25">
      <c r="B91" s="43"/>
      <c r="C91" s="43"/>
      <c r="D91" s="43"/>
      <c r="E91" s="43"/>
      <c r="F91" s="44"/>
      <c r="G91" s="44"/>
      <c r="H91" s="45"/>
      <c r="I91" s="45"/>
      <c r="J91" s="39"/>
      <c r="K91" s="39"/>
    </row>
    <row r="92" spans="2:12" x14ac:dyDescent="0.25">
      <c r="B92" s="43"/>
      <c r="C92" s="43"/>
      <c r="D92" s="43"/>
      <c r="E92" s="43"/>
      <c r="F92" s="44"/>
      <c r="G92" s="44"/>
      <c r="H92" s="45"/>
      <c r="I92" s="45"/>
      <c r="J92" s="39"/>
      <c r="K92" s="39"/>
    </row>
    <row r="93" spans="2:12" x14ac:dyDescent="0.25">
      <c r="B93" s="43"/>
      <c r="C93" s="43"/>
      <c r="D93" s="43"/>
      <c r="E93" s="43"/>
      <c r="F93" s="44"/>
      <c r="G93" s="44"/>
      <c r="H93" s="45"/>
      <c r="I93" s="45"/>
      <c r="J93" s="39"/>
      <c r="K93" s="39"/>
    </row>
    <row r="94" spans="2:12" x14ac:dyDescent="0.25">
      <c r="B94" s="43"/>
      <c r="C94" s="43"/>
      <c r="D94" s="43"/>
      <c r="E94" s="43"/>
      <c r="F94" s="44"/>
      <c r="G94" s="44"/>
      <c r="H94" s="45"/>
      <c r="I94" s="45"/>
      <c r="J94" s="39"/>
      <c r="K94" s="39"/>
    </row>
    <row r="95" spans="2:12" x14ac:dyDescent="0.25">
      <c r="B95" s="43"/>
      <c r="C95" s="43"/>
      <c r="D95" s="43"/>
      <c r="E95" s="43"/>
      <c r="F95" s="44"/>
      <c r="G95" s="44"/>
      <c r="H95" s="45"/>
      <c r="I95" s="45"/>
      <c r="J95" s="39"/>
      <c r="K95" s="39"/>
    </row>
    <row r="96" spans="2:12" x14ac:dyDescent="0.25">
      <c r="B96" s="43"/>
      <c r="C96" s="43"/>
      <c r="D96" s="43"/>
      <c r="E96" s="43"/>
      <c r="F96" s="44"/>
      <c r="G96" s="44"/>
      <c r="H96" s="45"/>
      <c r="I96" s="45"/>
      <c r="J96" s="39"/>
      <c r="K96" s="39"/>
    </row>
    <row r="97" spans="2:11" x14ac:dyDescent="0.25">
      <c r="B97" s="43"/>
      <c r="C97" s="43"/>
      <c r="D97" s="43"/>
      <c r="E97" s="43"/>
      <c r="F97" s="44"/>
      <c r="G97" s="44"/>
      <c r="H97" s="45"/>
      <c r="I97" s="45"/>
      <c r="J97" s="39"/>
      <c r="K97" s="39"/>
    </row>
    <row r="98" spans="2:11" x14ac:dyDescent="0.25">
      <c r="B98" s="43"/>
      <c r="C98" s="43"/>
      <c r="D98" s="43"/>
      <c r="E98" s="43"/>
      <c r="F98" s="44"/>
      <c r="G98" s="44"/>
      <c r="H98" s="45"/>
      <c r="I98" s="45"/>
      <c r="J98" s="39"/>
      <c r="K98" s="39"/>
    </row>
    <row r="99" spans="2:11" x14ac:dyDescent="0.25">
      <c r="B99" s="43"/>
      <c r="C99" s="43"/>
      <c r="D99" s="43"/>
      <c r="E99" s="43"/>
      <c r="F99" s="44"/>
      <c r="G99" s="44"/>
      <c r="H99" s="45"/>
      <c r="I99" s="45"/>
      <c r="J99" s="39"/>
      <c r="K99" s="39"/>
    </row>
    <row r="100" spans="2:11" x14ac:dyDescent="0.25">
      <c r="B100" s="43"/>
      <c r="C100" s="43"/>
      <c r="D100" s="43"/>
      <c r="E100" s="43"/>
      <c r="F100" s="44"/>
      <c r="G100" s="44"/>
      <c r="H100" s="45"/>
      <c r="I100" s="45"/>
      <c r="J100" s="39"/>
      <c r="K100" s="39"/>
    </row>
    <row r="101" spans="2:11" x14ac:dyDescent="0.25">
      <c r="B101" s="43"/>
      <c r="C101" s="43"/>
      <c r="D101" s="43"/>
      <c r="E101" s="43"/>
      <c r="F101" s="44"/>
      <c r="G101" s="44"/>
      <c r="H101" s="45"/>
      <c r="I101" s="45"/>
      <c r="J101" s="39"/>
      <c r="K101" s="39"/>
    </row>
    <row r="102" spans="2:11" x14ac:dyDescent="0.25">
      <c r="B102" s="43"/>
      <c r="C102" s="43"/>
      <c r="D102" s="43"/>
      <c r="E102" s="43"/>
      <c r="F102" s="44"/>
      <c r="G102" s="44"/>
      <c r="H102" s="45"/>
      <c r="I102" s="45"/>
      <c r="J102" s="39"/>
      <c r="K102" s="39"/>
    </row>
    <row r="103" spans="2:11" x14ac:dyDescent="0.25">
      <c r="B103" s="43"/>
      <c r="C103" s="43"/>
      <c r="D103" s="43"/>
      <c r="E103" s="43"/>
      <c r="F103" s="44"/>
      <c r="G103" s="44"/>
      <c r="H103" s="45"/>
      <c r="I103" s="45"/>
      <c r="J103" s="39"/>
      <c r="K103" s="39"/>
    </row>
    <row r="104" spans="2:11" x14ac:dyDescent="0.25">
      <c r="B104" s="43"/>
      <c r="C104" s="43"/>
      <c r="D104" s="43"/>
      <c r="E104" s="43"/>
      <c r="F104" s="44"/>
      <c r="G104" s="44"/>
      <c r="H104" s="45"/>
      <c r="I104" s="45"/>
      <c r="J104" s="39"/>
      <c r="K104" s="39"/>
    </row>
    <row r="105" spans="2:11" x14ac:dyDescent="0.25">
      <c r="B105" s="43"/>
      <c r="C105" s="43"/>
      <c r="D105" s="43"/>
      <c r="E105" s="43"/>
      <c r="F105" s="44"/>
      <c r="G105" s="44"/>
      <c r="H105" s="45"/>
      <c r="I105" s="45"/>
      <c r="J105" s="39"/>
      <c r="K105" s="39"/>
    </row>
    <row r="106" spans="2:11" x14ac:dyDescent="0.25">
      <c r="B106" s="43"/>
      <c r="C106" s="43"/>
      <c r="D106" s="43"/>
      <c r="E106" s="43"/>
      <c r="F106" s="44"/>
      <c r="G106" s="44"/>
      <c r="H106" s="45"/>
      <c r="I106" s="45"/>
      <c r="J106" s="39"/>
      <c r="K106" s="39"/>
    </row>
    <row r="107" spans="2:11" x14ac:dyDescent="0.25">
      <c r="B107" s="43"/>
      <c r="C107" s="43"/>
      <c r="D107" s="43"/>
      <c r="E107" s="43"/>
      <c r="F107" s="44"/>
      <c r="G107" s="44"/>
      <c r="H107" s="45"/>
      <c r="I107" s="45"/>
      <c r="J107" s="39"/>
      <c r="K107" s="39"/>
    </row>
    <row r="108" spans="2:11" x14ac:dyDescent="0.25">
      <c r="B108" s="43"/>
      <c r="C108" s="43"/>
      <c r="D108" s="43"/>
      <c r="E108" s="43"/>
      <c r="F108" s="44"/>
      <c r="G108" s="44"/>
      <c r="H108" s="45"/>
      <c r="I108" s="45"/>
      <c r="J108" s="39"/>
      <c r="K108" s="39"/>
    </row>
    <row r="109" spans="2:11" x14ac:dyDescent="0.25">
      <c r="B109" s="43"/>
      <c r="C109" s="43"/>
      <c r="D109" s="43"/>
      <c r="E109" s="43"/>
      <c r="F109" s="44"/>
      <c r="G109" s="44"/>
      <c r="H109" s="45"/>
      <c r="I109" s="45"/>
      <c r="J109" s="39"/>
      <c r="K109" s="39"/>
    </row>
    <row r="110" spans="2:11" x14ac:dyDescent="0.25">
      <c r="B110" s="43"/>
      <c r="C110" s="43"/>
      <c r="D110" s="43"/>
      <c r="E110" s="43"/>
      <c r="F110" s="44"/>
      <c r="G110" s="44"/>
      <c r="H110" s="45"/>
      <c r="I110" s="45"/>
      <c r="J110" s="39"/>
      <c r="K110" s="39"/>
    </row>
    <row r="111" spans="2:11" x14ac:dyDescent="0.25">
      <c r="B111" s="43"/>
      <c r="C111" s="43"/>
      <c r="D111" s="43"/>
      <c r="E111" s="43"/>
      <c r="F111" s="44"/>
      <c r="G111" s="44"/>
      <c r="H111" s="45"/>
      <c r="I111" s="45"/>
      <c r="J111" s="39"/>
      <c r="K111" s="39"/>
    </row>
    <row r="112" spans="2:11" x14ac:dyDescent="0.25">
      <c r="B112" s="43"/>
      <c r="C112" s="43"/>
      <c r="D112" s="43"/>
      <c r="E112" s="43"/>
      <c r="F112" s="44"/>
      <c r="G112" s="44"/>
      <c r="H112" s="45"/>
      <c r="I112" s="45"/>
      <c r="J112" s="39"/>
      <c r="K112" s="39"/>
    </row>
    <row r="113" spans="1:11" x14ac:dyDescent="0.25">
      <c r="B113" s="43"/>
      <c r="C113" s="43"/>
      <c r="D113" s="43"/>
      <c r="E113" s="43"/>
      <c r="F113" s="44"/>
      <c r="G113" s="44"/>
      <c r="H113" s="45"/>
      <c r="I113" s="45"/>
      <c r="J113" s="39"/>
      <c r="K113" s="39"/>
    </row>
    <row r="114" spans="1:11" x14ac:dyDescent="0.25">
      <c r="B114" s="43"/>
      <c r="C114" s="43"/>
      <c r="D114" s="43"/>
      <c r="E114" s="43"/>
      <c r="F114" s="44"/>
      <c r="G114" s="44"/>
      <c r="H114" s="45"/>
      <c r="I114" s="45"/>
      <c r="J114" s="39"/>
      <c r="K114" s="39"/>
    </row>
    <row r="115" spans="1:11" x14ac:dyDescent="0.25">
      <c r="B115" s="43"/>
      <c r="C115" s="43"/>
      <c r="D115" s="43"/>
      <c r="E115" s="43"/>
      <c r="F115" s="44"/>
      <c r="G115" s="44"/>
      <c r="H115" s="45"/>
      <c r="I115" s="45"/>
      <c r="J115" s="39"/>
      <c r="K115" s="39"/>
    </row>
    <row r="116" spans="1:11" x14ac:dyDescent="0.25">
      <c r="B116" s="43"/>
      <c r="C116" s="43"/>
      <c r="D116" s="43"/>
      <c r="E116" s="43"/>
      <c r="F116" s="44"/>
      <c r="G116" s="44"/>
      <c r="H116" s="45"/>
      <c r="I116" s="45"/>
      <c r="J116" s="39"/>
      <c r="K116" s="39"/>
    </row>
    <row r="117" spans="1:11" x14ac:dyDescent="0.25">
      <c r="B117" s="43"/>
      <c r="C117" s="43"/>
      <c r="D117" s="43"/>
      <c r="E117" s="43"/>
      <c r="F117" s="44"/>
      <c r="G117" s="44"/>
      <c r="H117" s="45"/>
      <c r="I117" s="45"/>
      <c r="J117" s="39"/>
      <c r="K117" s="39"/>
    </row>
    <row r="123" spans="1:11" x14ac:dyDescent="0.25">
      <c r="A123" s="120" t="s">
        <v>40</v>
      </c>
      <c r="B123" s="120"/>
      <c r="C123" s="120"/>
      <c r="D123" s="120"/>
      <c r="E123" s="120"/>
      <c r="F123" s="120"/>
      <c r="G123" s="120"/>
      <c r="H123" s="120"/>
      <c r="I123" s="120"/>
    </row>
    <row r="124" spans="1:11" x14ac:dyDescent="0.25">
      <c r="A124" s="121" t="s">
        <v>0</v>
      </c>
      <c r="B124" s="121"/>
      <c r="C124" s="121"/>
      <c r="D124" s="121"/>
      <c r="E124" s="121"/>
      <c r="F124" s="121"/>
      <c r="G124" s="121"/>
      <c r="H124" s="121"/>
      <c r="I124" s="121"/>
    </row>
    <row r="125" spans="1:11" ht="15.75" customHeight="1" x14ac:dyDescent="0.25">
      <c r="A125" s="120" t="s">
        <v>41</v>
      </c>
      <c r="B125" s="120"/>
      <c r="C125" s="120"/>
      <c r="D125" s="120"/>
      <c r="E125" s="120"/>
      <c r="F125" s="120"/>
      <c r="G125" s="120"/>
      <c r="H125" s="120"/>
      <c r="I125" s="120"/>
    </row>
    <row r="126" spans="1:11" ht="15.75" customHeight="1" x14ac:dyDescent="0.25">
      <c r="A126" s="122" t="s">
        <v>52</v>
      </c>
      <c r="B126" s="122"/>
      <c r="C126" s="122"/>
      <c r="D126" s="122"/>
      <c r="E126" s="122"/>
      <c r="F126" s="122"/>
      <c r="G126" s="122"/>
      <c r="H126" s="122"/>
      <c r="I126" s="122"/>
    </row>
    <row r="127" spans="1:11" x14ac:dyDescent="0.25">
      <c r="C127" s="37"/>
      <c r="D127" s="37"/>
      <c r="E127" s="37"/>
      <c r="F127" s="37"/>
      <c r="G127" s="37"/>
      <c r="H127" s="37"/>
    </row>
    <row r="128" spans="1:11" ht="26.25" x14ac:dyDescent="0.25">
      <c r="C128" s="47"/>
      <c r="D128" s="48" t="s">
        <v>23</v>
      </c>
      <c r="E128" s="28" t="s">
        <v>25</v>
      </c>
      <c r="F128" s="29" t="s">
        <v>26</v>
      </c>
      <c r="G128" s="28" t="s">
        <v>38</v>
      </c>
      <c r="H128" s="28" t="s">
        <v>27</v>
      </c>
      <c r="I128" s="28" t="s">
        <v>28</v>
      </c>
    </row>
    <row r="129" spans="3:9" ht="72" x14ac:dyDescent="0.25">
      <c r="C129" s="47"/>
      <c r="D129" s="30">
        <v>1</v>
      </c>
      <c r="E129" s="31" t="s">
        <v>42</v>
      </c>
      <c r="F129" s="32">
        <v>229853</v>
      </c>
      <c r="G129" s="32">
        <v>0</v>
      </c>
      <c r="H129" s="33">
        <v>0</v>
      </c>
      <c r="I129" s="32">
        <f>F129+G129-H129</f>
        <v>229853</v>
      </c>
    </row>
    <row r="130" spans="3:9" ht="57.75" customHeight="1" x14ac:dyDescent="0.25">
      <c r="C130" s="47"/>
      <c r="D130" s="30">
        <v>2</v>
      </c>
      <c r="E130" s="31" t="s">
        <v>159</v>
      </c>
      <c r="F130" s="32"/>
      <c r="G130" s="32">
        <v>13090.65</v>
      </c>
      <c r="H130" s="33">
        <v>47902.79</v>
      </c>
      <c r="I130" s="32">
        <f>I129+G130-H130</f>
        <v>195040.86</v>
      </c>
    </row>
    <row r="131" spans="3:9" ht="48.75" customHeight="1" x14ac:dyDescent="0.25">
      <c r="C131" s="47"/>
      <c r="D131" s="24"/>
      <c r="E131" s="31" t="s">
        <v>46</v>
      </c>
      <c r="F131" s="47"/>
      <c r="G131" s="32"/>
      <c r="H131" s="33"/>
      <c r="I131" s="32">
        <f>I130</f>
        <v>195040.86</v>
      </c>
    </row>
    <row r="132" spans="3:9" x14ac:dyDescent="0.25">
      <c r="C132" s="119" t="s">
        <v>53</v>
      </c>
      <c r="D132" s="119"/>
      <c r="E132" s="119"/>
      <c r="F132" s="34">
        <f>SUM(F129:F129)</f>
        <v>229853</v>
      </c>
      <c r="G132" s="34">
        <f>SUM(G129:G131)</f>
        <v>13090.65</v>
      </c>
      <c r="H132" s="35">
        <f>SUM(H129:H131)</f>
        <v>47902.79</v>
      </c>
      <c r="I132" s="36">
        <f>I131</f>
        <v>195040.86</v>
      </c>
    </row>
    <row r="133" spans="3:9" x14ac:dyDescent="0.25">
      <c r="G133" s="46"/>
    </row>
    <row r="136" spans="3:9" x14ac:dyDescent="0.25">
      <c r="H136" s="46"/>
    </row>
  </sheetData>
  <mergeCells count="25">
    <mergeCell ref="C132:E132"/>
    <mergeCell ref="A123:I123"/>
    <mergeCell ref="A124:I124"/>
    <mergeCell ref="A125:I125"/>
    <mergeCell ref="A126:I126"/>
    <mergeCell ref="B81:E81"/>
    <mergeCell ref="A50:L50"/>
    <mergeCell ref="A51:L51"/>
    <mergeCell ref="A54:B54"/>
    <mergeCell ref="D52:E52"/>
    <mergeCell ref="D53:E53"/>
    <mergeCell ref="D54:E54"/>
    <mergeCell ref="D75:I75"/>
    <mergeCell ref="D69:I69"/>
    <mergeCell ref="D70:I70"/>
    <mergeCell ref="D71:I71"/>
    <mergeCell ref="D73:I73"/>
    <mergeCell ref="D74:I74"/>
    <mergeCell ref="A44:G44"/>
    <mergeCell ref="B77:J77"/>
    <mergeCell ref="D1:I1"/>
    <mergeCell ref="D2:I2"/>
    <mergeCell ref="D3:I3"/>
    <mergeCell ref="A5:L5"/>
    <mergeCell ref="A6:L6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2026-04-07T20:18:04Z</cp:lastPrinted>
  <dcterms:created xsi:type="dcterms:W3CDTF">2018-07-20T20:07:43Z</dcterms:created>
  <dcterms:modified xsi:type="dcterms:W3CDTF">2026-04-07T20:20:23Z</dcterms:modified>
</cp:coreProperties>
</file>