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antillon\Downloads\"/>
    </mc:Choice>
  </mc:AlternateContent>
  <xr:revisionPtr revIDLastSave="0" documentId="13_ncr:1_{EC833D3A-7D53-4548-920F-91587C857BD8}" xr6:coauthVersionLast="47" xr6:coauthVersionMax="47" xr10:uidLastSave="{00000000-0000-0000-0000-000000000000}"/>
  <bookViews>
    <workbookView xWindow="-120" yWindow="-120" windowWidth="24240" windowHeight="13140" xr2:uid="{A3F179A4-B4EB-4491-A5A7-1639B683C874}"/>
  </bookViews>
  <sheets>
    <sheet name="NOVIEMBRE 2025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9" i="152" l="1"/>
  <c r="L71" i="152"/>
  <c r="J71" i="152"/>
  <c r="I71" i="152"/>
  <c r="H71" i="152"/>
  <c r="G71" i="152"/>
  <c r="F71" i="152"/>
  <c r="H28" i="152" l="1"/>
  <c r="H99" i="152" l="1"/>
  <c r="F99" i="152"/>
  <c r="K71" i="152"/>
  <c r="I69" i="152" l="1"/>
  <c r="L69" i="152" s="1"/>
  <c r="I67" i="152" l="1"/>
  <c r="L67" i="152" l="1"/>
  <c r="I68" i="152"/>
  <c r="I95" i="152"/>
  <c r="I96" i="152" s="1"/>
  <c r="I97" i="152" s="1"/>
  <c r="I98" i="152" s="1"/>
  <c r="I99" i="152" s="1"/>
  <c r="C42" i="1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99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<sst xmlns="http://schemas.openxmlformats.org/spreadsheetml/2006/main" count="156" uniqueCount="129">
  <si>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</si>
  <si>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</si>
  <si>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</si>
  <si>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</si>
  <si>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</si>
  <si>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</si>
  <si>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</si>
  <si>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</si>
  <si>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</si>
  <si>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</si>
  <si>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</si>
  <si>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</si>
  <si>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</si>
  <si>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</si>
  <si>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</si>
  <si>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</si>
  <si>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</si>
  <si>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</si>
  <si>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</si>
  <si>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</si>
  <si>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</si>
  <si>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</si>
  <si>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</si>
  <si>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</si>
  <si>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</si>
  <si>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</si>
  <si>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</si>
  <si>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</si>
  <si>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</si>
  <si>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</si>
  <si>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</si>
  <si>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</si>
  <si>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</si>
  <si>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</si>
  <si>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</si>
  <si>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</si>
  <si>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</si>
  <si>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</si>
  <si>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</si>
  <si>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</si>
  <si>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</si>
  <si>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</si>
  <si>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</si>
  <si>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</si>
  <si>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</si>
  <si>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</si>
  <si>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</si>
  <si>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</si>
  <si>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REPOSICION DE TCI  RENDICION ENTIDAD</t>
  </si>
  <si>
    <t>DEPOSITOS POR ESCLARECER</t>
  </si>
  <si>
    <t>CHEQUES EN CIRCULACION</t>
  </si>
  <si>
    <t>POR RENOVACION EXTEMPORANEA SEGÚN RESOLUCION No. 648-07-2025 EXPEDIENTE RLT-473-2025 A NOMBRE DE JULIO ROBERTO CARDENAS DE LEON</t>
  </si>
  <si>
    <t>ACDO. GUB. 408/2014,  ARTI. 4, LIT. N</t>
  </si>
  <si>
    <t>ACDO. GUB. 225/2012 ARTI. 56</t>
  </si>
  <si>
    <t>ACDO. GUB. 225/2012 ARTO.55, INCISO C</t>
  </si>
  <si>
    <t>ACDO. GUB. 408/2014,  ARTI. 4, LIT. P</t>
  </si>
  <si>
    <t>REGISTRO Y CONTROL DE PAGO DE MULTAS DEL MES DE NOVIEMBRE DE 2025  (Ingresos Privativos)</t>
  </si>
  <si>
    <t>2539370-7</t>
  </si>
  <si>
    <t>6326895-7</t>
  </si>
  <si>
    <t>2771329-6</t>
  </si>
  <si>
    <t>7980304-0</t>
  </si>
  <si>
    <t>317573-1</t>
  </si>
  <si>
    <t>1694123-3</t>
  </si>
  <si>
    <t>650486-8</t>
  </si>
  <si>
    <t>4317489-2</t>
  </si>
  <si>
    <t>5948115-3</t>
  </si>
  <si>
    <t>3710110-2</t>
  </si>
  <si>
    <t>5211956-4</t>
  </si>
  <si>
    <t>4110653-9</t>
  </si>
  <si>
    <t>678042-3</t>
  </si>
  <si>
    <t>1529380-7</t>
  </si>
  <si>
    <t>ACDO. GUB. 225/2012 ARTI. 54</t>
  </si>
  <si>
    <t>POR RENOVACION EXTEMPORANEA SEGÚN RESOLUCION No. 896-08-2025 EXPEDIENTE 2677-2024 A NOMBRE DE EULALIO ABELARDO LOPEZ BERNAL</t>
  </si>
  <si>
    <t>POR RENOVACION EXTEMPORANEA SEGÚN RESOLUCION No. 638-07-2025 EXPEDIENTE RLT-131-2025 A NOMBRE DE LUIS SICAJAU CUMES</t>
  </si>
  <si>
    <t>ARTICULO 9 DEL ACUERDO GUBERNATIVO No. 265-2001</t>
  </si>
  <si>
    <t>ACDO. GUB. 225/2012 ARTO.55, INCISO C/ARTICULO 9 DEL ACUERDO GUBERNATIVO No. 265-2001</t>
  </si>
  <si>
    <t>ACDO. GUB. 225/2012 ARTI. 55 LIT I</t>
  </si>
  <si>
    <t>POR RENOVACION EXTEMPORANEA SEGÚN RESOLUCION No. 354-06-2025 EXPEDIENTE No. 2195-2024 A NOMBRE DE HORACIO NAJARRO GALICIA</t>
  </si>
  <si>
    <t>CARLOS LEONEL NATARENO URIZAR</t>
  </si>
  <si>
    <t>C-504BWC</t>
  </si>
  <si>
    <t>CHN 16844924</t>
  </si>
  <si>
    <t>TRANSPORTES GEMA</t>
  </si>
  <si>
    <t>C-637BHS</t>
  </si>
  <si>
    <t>CHN 17253449</t>
  </si>
  <si>
    <t>BERTHA ISABEL VELASQUEZ ALFARO</t>
  </si>
  <si>
    <t>LICENCIA O-15406</t>
  </si>
  <si>
    <t>CHN 17234739</t>
  </si>
  <si>
    <t>FIGUETRANS S.A.</t>
  </si>
  <si>
    <t>C-599BLH</t>
  </si>
  <si>
    <t>CHN 17590752</t>
  </si>
  <si>
    <t>NOE SERECH TZANCIR</t>
  </si>
  <si>
    <t>C-583BQB</t>
  </si>
  <si>
    <t>CHN 17578797</t>
  </si>
  <si>
    <t>LICENCIA T-23707</t>
  </si>
  <si>
    <t>CHN 17478794</t>
  </si>
  <si>
    <t>C-693BPK</t>
  </si>
  <si>
    <t>CHN 17578859</t>
  </si>
  <si>
    <t>CHN 17578860</t>
  </si>
  <si>
    <t>C-994BKM</t>
  </si>
  <si>
    <t>CHN 17577837</t>
  </si>
  <si>
    <t>LICENCIA T-26037</t>
  </si>
  <si>
    <t>CHN 15967681</t>
  </si>
  <si>
    <t>C-570BJN</t>
  </si>
  <si>
    <t>CHN 17430310</t>
  </si>
  <si>
    <t>LICENCIA O-928</t>
  </si>
  <si>
    <t>CHN 17563099</t>
  </si>
  <si>
    <t>C-664BPV</t>
  </si>
  <si>
    <t>CHN 17579695</t>
  </si>
  <si>
    <t>C-671BBX</t>
  </si>
  <si>
    <t>CHN 17579698</t>
  </si>
  <si>
    <t>C-970BJB</t>
  </si>
  <si>
    <t>CHN 15967652</t>
  </si>
  <si>
    <t>C-030BGG</t>
  </si>
  <si>
    <t>CHN 17430409</t>
  </si>
  <si>
    <t>C-861BQC</t>
  </si>
  <si>
    <t>CHN 17074962</t>
  </si>
  <si>
    <t>C-466BLP</t>
  </si>
  <si>
    <t>CHN 17430451</t>
  </si>
  <si>
    <t>CHN 17430452</t>
  </si>
  <si>
    <t>LICENCIA T-23690</t>
  </si>
  <si>
    <t>CHN 17579405</t>
  </si>
  <si>
    <t>Observaciones:  Se reporta un total de remisiones canceladas por los transportistas por Q200,000.00 al mes de noviembre del año 2025 según boletas de deposito del banco CHN  reportadas por ventanilla</t>
  </si>
  <si>
    <t>Capitalización de Intereses del mes de noviembre de 2025.</t>
  </si>
  <si>
    <t>AL 30 DE NOVIEMBRE DE 2025</t>
  </si>
  <si>
    <t>REGISTRO Y CONTROL INGRESOS POR CAPITALIZACION DE INTERESES DEL MES NOVIEMBRE DE 2025  (Intereses)</t>
  </si>
  <si>
    <t>POR REINTEGRO REALIZADOS  A LA TCI  EN EL MES DE NOVIEMBRE DE 2025</t>
  </si>
  <si>
    <t>POR CONSUMOS REALIZADOS CON TCI  EN EL MES DE NOVIEMBRE DE 2025</t>
  </si>
  <si>
    <t>SUMA TOTAL AL 30 NOVIEMBRE DE 2025</t>
  </si>
  <si>
    <t>NOVIEMBRE -- 2025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</si>
</sst>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18" fillId="4" borderId="1" xfId="0" applyFont="1" applyFill="1" applyBorder="1" applyAlignment="1">
      <alignment horizontal="center" vertical="center" wrapText="1"/>
    </xf>
    <xf numFmtId="14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165" fontId="23" fillId="4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vertical="center" wrapText="1"/>
    </xf>
    <xf numFmtId="166" fontId="13" fillId="0" borderId="1" xfId="0" applyNumberFormat="1" applyFont="1" applyBorder="1"/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55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57</xdr:row>
      <xdr:rowOff>1</xdr:rowOff>
    </xdr:from>
    <xdr:to>
      <xdr:col>2</xdr:col>
      <xdr:colOff>647701</xdr:colOff>
      <xdr:row>59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83</xdr:row>
      <xdr:rowOff>47625</xdr:rowOff>
    </xdr:from>
    <xdr:to>
      <xdr:col>8</xdr:col>
      <xdr:colOff>908050</xdr:colOff>
      <xdr:row>87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83</xdr:row>
      <xdr:rowOff>114300</xdr:rowOff>
    </xdr:from>
    <xdr:to>
      <xdr:col>4</xdr:col>
      <xdr:colOff>561975</xdr:colOff>
      <xdr:row>87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03"/>
  <sheetViews>
    <sheetView tabSelected="1" workbookViewId="0">
      <selection activeCell="H121" sqref="H121:H131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</cols>
  <sheetData>
    <row r="1" spans="1:12" x14ac:dyDescent="0.25">
      <c r="D1" s="87" t="s">
        <v>0</v>
      </c>
      <c r="E1" s="87"/>
      <c r="F1" s="87"/>
      <c r="G1" s="87"/>
      <c r="H1" s="87"/>
      <c r="I1" s="87"/>
    </row>
    <row r="2" spans="1:12" x14ac:dyDescent="0.25">
      <c r="D2" s="87" t="s">
        <v>13</v>
      </c>
      <c r="E2" s="87"/>
      <c r="F2" s="87"/>
      <c r="G2" s="87"/>
      <c r="H2" s="87"/>
      <c r="I2" s="87"/>
    </row>
    <row r="3" spans="1:12" ht="34.5" customHeight="1" x14ac:dyDescent="0.25">
      <c r="D3" s="88" t="s">
        <v>14</v>
      </c>
      <c r="E3" s="88"/>
      <c r="F3" s="88"/>
      <c r="G3" s="88"/>
      <c r="H3" s="88"/>
      <c r="I3" s="88"/>
    </row>
    <row r="5" spans="1:12" x14ac:dyDescent="0.25">
      <c r="A5" s="89" t="s">
        <v>56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2" x14ac:dyDescent="0.25">
      <c r="A6" s="89" t="s">
        <v>18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37.5" customHeight="1" x14ac:dyDescent="0.25">
      <c r="A7" s="42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25" t="s">
        <v>41</v>
      </c>
      <c r="I7" s="7" t="s">
        <v>9</v>
      </c>
      <c r="J7" s="7" t="s">
        <v>10</v>
      </c>
      <c r="K7" s="7" t="s">
        <v>11</v>
      </c>
      <c r="L7" s="7" t="s">
        <v>12</v>
      </c>
    </row>
    <row r="8" spans="1:12" ht="22.5" x14ac:dyDescent="0.25">
      <c r="A8" s="70">
        <v>1</v>
      </c>
      <c r="B8" s="74">
        <v>6245</v>
      </c>
      <c r="C8" s="77">
        <v>45965</v>
      </c>
      <c r="D8" s="20" t="s">
        <v>57</v>
      </c>
      <c r="E8" s="20">
        <v>6954</v>
      </c>
      <c r="F8" s="77">
        <v>45943</v>
      </c>
      <c r="G8" s="79" t="s">
        <v>71</v>
      </c>
      <c r="H8" s="80">
        <v>25000</v>
      </c>
      <c r="I8" s="20" t="s">
        <v>78</v>
      </c>
      <c r="J8" s="20" t="s">
        <v>79</v>
      </c>
      <c r="K8" s="20" t="s">
        <v>80</v>
      </c>
      <c r="L8" s="77">
        <v>45964</v>
      </c>
    </row>
    <row r="9" spans="1:12" ht="29.25" customHeight="1" x14ac:dyDescent="0.25">
      <c r="A9" s="75">
        <v>2</v>
      </c>
      <c r="B9" s="74">
        <v>6246</v>
      </c>
      <c r="C9" s="77">
        <v>45968</v>
      </c>
      <c r="D9" s="74" t="s">
        <v>58</v>
      </c>
      <c r="E9" s="20">
        <v>6796</v>
      </c>
      <c r="F9" s="77">
        <v>45873</v>
      </c>
      <c r="G9" s="79" t="s">
        <v>54</v>
      </c>
      <c r="H9" s="81">
        <v>10000</v>
      </c>
      <c r="I9" s="20" t="s">
        <v>81</v>
      </c>
      <c r="J9" s="20" t="s">
        <v>82</v>
      </c>
      <c r="K9" s="20" t="s">
        <v>83</v>
      </c>
      <c r="L9" s="77">
        <v>45968</v>
      </c>
    </row>
    <row r="10" spans="1:12" ht="45" x14ac:dyDescent="0.25">
      <c r="A10" s="76">
        <v>3</v>
      </c>
      <c r="B10" s="74">
        <v>6247</v>
      </c>
      <c r="C10" s="77">
        <v>45972</v>
      </c>
      <c r="D10" s="74" t="s">
        <v>59</v>
      </c>
      <c r="E10" s="20"/>
      <c r="F10" s="77"/>
      <c r="G10" s="79" t="s">
        <v>51</v>
      </c>
      <c r="H10" s="81">
        <v>10000</v>
      </c>
      <c r="I10" s="79" t="s">
        <v>84</v>
      </c>
      <c r="J10" s="20" t="s">
        <v>85</v>
      </c>
      <c r="K10" s="20" t="s">
        <v>86</v>
      </c>
      <c r="L10" s="77">
        <v>45968</v>
      </c>
    </row>
    <row r="11" spans="1:12" ht="49.5" customHeight="1" x14ac:dyDescent="0.25">
      <c r="A11" s="70">
        <v>4</v>
      </c>
      <c r="B11" s="74">
        <v>6248</v>
      </c>
      <c r="C11" s="77">
        <v>45974</v>
      </c>
      <c r="D11" s="74" t="s">
        <v>60</v>
      </c>
      <c r="E11" s="20">
        <v>6979</v>
      </c>
      <c r="F11" s="77">
        <v>45961</v>
      </c>
      <c r="G11" s="79" t="s">
        <v>52</v>
      </c>
      <c r="H11" s="81">
        <v>3000</v>
      </c>
      <c r="I11" s="79" t="s">
        <v>87</v>
      </c>
      <c r="J11" s="20" t="s">
        <v>88</v>
      </c>
      <c r="K11" s="20" t="s">
        <v>89</v>
      </c>
      <c r="L11" s="77">
        <v>45974</v>
      </c>
    </row>
    <row r="12" spans="1:12" ht="32.25" customHeight="1" x14ac:dyDescent="0.25">
      <c r="A12" s="70">
        <v>5</v>
      </c>
      <c r="B12" s="74">
        <v>6249</v>
      </c>
      <c r="C12" s="77">
        <v>45975</v>
      </c>
      <c r="D12" s="74"/>
      <c r="E12" s="20">
        <v>6978</v>
      </c>
      <c r="F12" s="77">
        <v>45961</v>
      </c>
      <c r="G12" s="79" t="s">
        <v>53</v>
      </c>
      <c r="H12" s="81">
        <v>3000</v>
      </c>
      <c r="I12" s="79" t="s">
        <v>90</v>
      </c>
      <c r="J12" s="20" t="s">
        <v>91</v>
      </c>
      <c r="K12" s="20" t="s">
        <v>92</v>
      </c>
      <c r="L12" s="77">
        <v>45975</v>
      </c>
    </row>
    <row r="13" spans="1:12" ht="45" x14ac:dyDescent="0.25">
      <c r="A13" s="75">
        <v>6</v>
      </c>
      <c r="B13" s="74">
        <v>6250</v>
      </c>
      <c r="C13" s="77">
        <v>45975</v>
      </c>
      <c r="D13" s="74" t="s">
        <v>61</v>
      </c>
      <c r="E13" s="20"/>
      <c r="F13" s="77"/>
      <c r="G13" s="79" t="s">
        <v>72</v>
      </c>
      <c r="H13" s="81">
        <v>10000</v>
      </c>
      <c r="I13" s="71"/>
      <c r="J13" s="20" t="s">
        <v>93</v>
      </c>
      <c r="K13" s="20" t="s">
        <v>94</v>
      </c>
      <c r="L13" s="77">
        <v>45973</v>
      </c>
    </row>
    <row r="14" spans="1:12" ht="30" customHeight="1" x14ac:dyDescent="0.25">
      <c r="A14" s="76">
        <v>7</v>
      </c>
      <c r="B14" s="74">
        <v>6251</v>
      </c>
      <c r="C14" s="77">
        <v>45978</v>
      </c>
      <c r="D14" s="74" t="s">
        <v>62</v>
      </c>
      <c r="E14" s="20">
        <v>6846</v>
      </c>
      <c r="F14" s="77">
        <v>45924</v>
      </c>
      <c r="G14" s="79" t="s">
        <v>71</v>
      </c>
      <c r="H14" s="81">
        <v>25000</v>
      </c>
      <c r="I14" s="71"/>
      <c r="J14" s="20" t="s">
        <v>95</v>
      </c>
      <c r="K14" s="20" t="s">
        <v>96</v>
      </c>
      <c r="L14" s="77">
        <v>45978</v>
      </c>
    </row>
    <row r="15" spans="1:12" ht="30.75" customHeight="1" x14ac:dyDescent="0.25">
      <c r="A15" s="76">
        <v>8</v>
      </c>
      <c r="B15" s="74">
        <v>6252</v>
      </c>
      <c r="C15" s="77">
        <v>45978</v>
      </c>
      <c r="D15" s="74" t="s">
        <v>62</v>
      </c>
      <c r="E15" s="20">
        <v>6846</v>
      </c>
      <c r="F15" s="77">
        <v>45924</v>
      </c>
      <c r="G15" s="79" t="s">
        <v>52</v>
      </c>
      <c r="H15" s="81">
        <v>5000</v>
      </c>
      <c r="I15" s="73"/>
      <c r="J15" s="20" t="s">
        <v>95</v>
      </c>
      <c r="K15" s="20" t="s">
        <v>97</v>
      </c>
      <c r="L15" s="77">
        <v>45978</v>
      </c>
    </row>
    <row r="16" spans="1:12" ht="27" customHeight="1" x14ac:dyDescent="0.25">
      <c r="A16" s="76">
        <v>9</v>
      </c>
      <c r="B16" s="74">
        <v>6253</v>
      </c>
      <c r="C16" s="77">
        <v>45978</v>
      </c>
      <c r="D16" s="74" t="s">
        <v>63</v>
      </c>
      <c r="E16" s="20">
        <v>5705</v>
      </c>
      <c r="F16" s="77">
        <v>44613</v>
      </c>
      <c r="G16" s="79" t="s">
        <v>55</v>
      </c>
      <c r="H16" s="81">
        <v>3000</v>
      </c>
      <c r="I16" s="73"/>
      <c r="J16" s="20" t="s">
        <v>98</v>
      </c>
      <c r="K16" s="20" t="s">
        <v>99</v>
      </c>
      <c r="L16" s="77">
        <v>45978</v>
      </c>
    </row>
    <row r="17" spans="1:12" ht="45" x14ac:dyDescent="0.25">
      <c r="A17" s="76">
        <v>10</v>
      </c>
      <c r="B17" s="74">
        <v>6254</v>
      </c>
      <c r="C17" s="77">
        <v>45978</v>
      </c>
      <c r="D17" s="74" t="s">
        <v>64</v>
      </c>
      <c r="E17" s="20"/>
      <c r="F17" s="77"/>
      <c r="G17" s="79" t="s">
        <v>73</v>
      </c>
      <c r="H17" s="81">
        <v>10000</v>
      </c>
      <c r="I17" s="73"/>
      <c r="J17" s="20" t="s">
        <v>100</v>
      </c>
      <c r="K17" s="20" t="s">
        <v>101</v>
      </c>
      <c r="L17" s="77">
        <v>45971</v>
      </c>
    </row>
    <row r="18" spans="1:12" ht="27" customHeight="1" x14ac:dyDescent="0.25">
      <c r="A18" s="76">
        <v>11</v>
      </c>
      <c r="B18" s="74">
        <v>6255</v>
      </c>
      <c r="C18" s="77">
        <v>45980</v>
      </c>
      <c r="D18" s="74" t="s">
        <v>65</v>
      </c>
      <c r="E18" s="20">
        <v>6976</v>
      </c>
      <c r="F18" s="77">
        <v>45961</v>
      </c>
      <c r="G18" s="79" t="s">
        <v>55</v>
      </c>
      <c r="H18" s="81">
        <v>3000</v>
      </c>
      <c r="I18" s="73"/>
      <c r="J18" s="20" t="s">
        <v>102</v>
      </c>
      <c r="K18" s="20" t="s">
        <v>103</v>
      </c>
      <c r="L18" s="77">
        <v>45980</v>
      </c>
    </row>
    <row r="19" spans="1:12" ht="45" x14ac:dyDescent="0.25">
      <c r="A19" s="76">
        <v>12</v>
      </c>
      <c r="B19" s="74">
        <v>6256</v>
      </c>
      <c r="C19" s="77">
        <v>45985</v>
      </c>
      <c r="D19" s="74" t="s">
        <v>66</v>
      </c>
      <c r="E19" s="20"/>
      <c r="F19" s="77"/>
      <c r="G19" s="79" t="s">
        <v>73</v>
      </c>
      <c r="H19" s="81">
        <v>10000</v>
      </c>
      <c r="I19" s="73"/>
      <c r="J19" s="20" t="s">
        <v>104</v>
      </c>
      <c r="K19" s="20" t="s">
        <v>105</v>
      </c>
      <c r="L19" s="77">
        <v>45982</v>
      </c>
    </row>
    <row r="20" spans="1:12" ht="27" customHeight="1" x14ac:dyDescent="0.25">
      <c r="A20" s="76">
        <v>13</v>
      </c>
      <c r="B20" s="74">
        <v>6257</v>
      </c>
      <c r="C20" s="77">
        <v>45986</v>
      </c>
      <c r="D20" s="74" t="s">
        <v>67</v>
      </c>
      <c r="E20" s="20">
        <v>6812</v>
      </c>
      <c r="F20" s="77">
        <v>45954</v>
      </c>
      <c r="G20" s="79" t="s">
        <v>55</v>
      </c>
      <c r="H20" s="81">
        <v>3000</v>
      </c>
      <c r="I20" s="73"/>
      <c r="J20" s="20" t="s">
        <v>106</v>
      </c>
      <c r="K20" s="20" t="s">
        <v>107</v>
      </c>
      <c r="L20" s="77">
        <v>45986</v>
      </c>
    </row>
    <row r="21" spans="1:12" ht="27" customHeight="1" x14ac:dyDescent="0.25">
      <c r="A21" s="76">
        <v>14</v>
      </c>
      <c r="B21" s="74">
        <v>6258</v>
      </c>
      <c r="C21" s="77">
        <v>45986</v>
      </c>
      <c r="D21" s="74" t="s">
        <v>67</v>
      </c>
      <c r="E21" s="20">
        <v>2097</v>
      </c>
      <c r="F21" s="77">
        <v>42693</v>
      </c>
      <c r="G21" s="79" t="s">
        <v>55</v>
      </c>
      <c r="H21" s="81">
        <v>3000</v>
      </c>
      <c r="I21" s="73"/>
      <c r="J21" s="20" t="s">
        <v>108</v>
      </c>
      <c r="K21" s="20" t="s">
        <v>109</v>
      </c>
      <c r="L21" s="77">
        <v>45986</v>
      </c>
    </row>
    <row r="22" spans="1:12" ht="27" customHeight="1" x14ac:dyDescent="0.25">
      <c r="A22" s="76">
        <v>15</v>
      </c>
      <c r="B22" s="74">
        <v>6259</v>
      </c>
      <c r="C22" s="77">
        <v>45986</v>
      </c>
      <c r="D22" s="74" t="s">
        <v>68</v>
      </c>
      <c r="E22" s="20">
        <v>6868</v>
      </c>
      <c r="F22" s="77">
        <v>45943</v>
      </c>
      <c r="G22" s="79" t="s">
        <v>74</v>
      </c>
      <c r="H22" s="81">
        <v>15000</v>
      </c>
      <c r="I22" s="73"/>
      <c r="J22" s="20" t="s">
        <v>110</v>
      </c>
      <c r="K22" s="20" t="s">
        <v>111</v>
      </c>
      <c r="L22" s="77">
        <v>45967</v>
      </c>
    </row>
    <row r="23" spans="1:12" ht="27" customHeight="1" x14ac:dyDescent="0.25">
      <c r="A23" s="76">
        <v>16</v>
      </c>
      <c r="B23" s="68">
        <v>6260</v>
      </c>
      <c r="C23" s="69">
        <v>45986</v>
      </c>
      <c r="D23" s="68"/>
      <c r="E23" s="70">
        <v>2449</v>
      </c>
      <c r="F23" s="69">
        <v>42871</v>
      </c>
      <c r="G23" s="79" t="s">
        <v>71</v>
      </c>
      <c r="H23" s="72">
        <v>25000</v>
      </c>
      <c r="I23" s="73"/>
      <c r="J23" s="70" t="s">
        <v>112</v>
      </c>
      <c r="K23" s="70" t="s">
        <v>113</v>
      </c>
      <c r="L23" s="69">
        <v>45986</v>
      </c>
    </row>
    <row r="24" spans="1:12" ht="33.75" x14ac:dyDescent="0.25">
      <c r="A24" s="76">
        <v>17</v>
      </c>
      <c r="B24" s="68">
        <v>6261</v>
      </c>
      <c r="C24" s="69">
        <v>45987</v>
      </c>
      <c r="D24" s="68">
        <v>4768256</v>
      </c>
      <c r="E24" s="70">
        <v>7105</v>
      </c>
      <c r="F24" s="69">
        <v>45975</v>
      </c>
      <c r="G24" s="79" t="s">
        <v>75</v>
      </c>
      <c r="H24" s="72">
        <v>25000</v>
      </c>
      <c r="I24" s="73"/>
      <c r="J24" s="70" t="s">
        <v>114</v>
      </c>
      <c r="K24" s="70" t="s">
        <v>115</v>
      </c>
      <c r="L24" s="69">
        <v>45982</v>
      </c>
    </row>
    <row r="25" spans="1:12" ht="27" customHeight="1" x14ac:dyDescent="0.25">
      <c r="A25" s="76">
        <v>18</v>
      </c>
      <c r="B25" s="68">
        <v>6262</v>
      </c>
      <c r="C25" s="69">
        <v>45988</v>
      </c>
      <c r="D25" s="68" t="s">
        <v>69</v>
      </c>
      <c r="E25" s="70">
        <v>5472</v>
      </c>
      <c r="F25" s="69">
        <v>45988</v>
      </c>
      <c r="G25" s="79" t="s">
        <v>76</v>
      </c>
      <c r="H25" s="72">
        <v>1000</v>
      </c>
      <c r="I25" s="73"/>
      <c r="J25" s="70" t="s">
        <v>116</v>
      </c>
      <c r="K25" s="70" t="s">
        <v>117</v>
      </c>
      <c r="L25" s="69">
        <v>45988</v>
      </c>
    </row>
    <row r="26" spans="1:12" ht="27" customHeight="1" x14ac:dyDescent="0.25">
      <c r="A26" s="76">
        <v>19</v>
      </c>
      <c r="B26" s="68">
        <v>6263</v>
      </c>
      <c r="C26" s="69">
        <v>45988</v>
      </c>
      <c r="D26" s="68" t="s">
        <v>69</v>
      </c>
      <c r="E26" s="70">
        <v>5910</v>
      </c>
      <c r="F26" s="69">
        <v>44824</v>
      </c>
      <c r="G26" s="79" t="s">
        <v>53</v>
      </c>
      <c r="H26" s="72">
        <v>1000</v>
      </c>
      <c r="I26" s="73"/>
      <c r="J26" s="70" t="s">
        <v>116</v>
      </c>
      <c r="K26" s="70" t="s">
        <v>118</v>
      </c>
      <c r="L26" s="69">
        <v>45988</v>
      </c>
    </row>
    <row r="27" spans="1:12" ht="45" x14ac:dyDescent="0.25">
      <c r="A27" s="76">
        <v>20</v>
      </c>
      <c r="B27" s="68">
        <v>6265</v>
      </c>
      <c r="C27" s="78">
        <v>45989</v>
      </c>
      <c r="D27" s="68" t="s">
        <v>70</v>
      </c>
      <c r="E27" s="70"/>
      <c r="F27" s="69"/>
      <c r="G27" s="79" t="s">
        <v>77</v>
      </c>
      <c r="H27" s="72">
        <v>10000</v>
      </c>
      <c r="I27" s="73"/>
      <c r="J27" s="20" t="s">
        <v>119</v>
      </c>
      <c r="K27" s="70" t="s">
        <v>120</v>
      </c>
      <c r="L27" s="69">
        <v>45989</v>
      </c>
    </row>
    <row r="28" spans="1:12" ht="15.75" thickBot="1" x14ac:dyDescent="0.3">
      <c r="A28" s="83" t="s">
        <v>42</v>
      </c>
      <c r="B28" s="83"/>
      <c r="C28" s="83"/>
      <c r="D28" s="83"/>
      <c r="E28" s="83"/>
      <c r="F28" s="83"/>
      <c r="G28" s="83"/>
      <c r="H28" s="82">
        <f>SUM(H8:H27)</f>
        <v>200000</v>
      </c>
      <c r="I28" s="53"/>
      <c r="J28" s="54"/>
      <c r="K28" s="54"/>
      <c r="L28" s="53"/>
    </row>
    <row r="29" spans="1:12" x14ac:dyDescent="0.25">
      <c r="A29" s="55"/>
      <c r="B29" s="55"/>
      <c r="C29" s="55"/>
      <c r="D29" s="55"/>
      <c r="E29" s="55"/>
      <c r="F29" s="55"/>
      <c r="G29" s="55"/>
      <c r="H29" s="56"/>
      <c r="I29" s="57"/>
      <c r="J29" s="58"/>
      <c r="K29" s="58"/>
      <c r="L29" s="57"/>
    </row>
    <row r="30" spans="1:12" x14ac:dyDescent="0.25">
      <c r="A30" s="55"/>
      <c r="B30" s="55"/>
      <c r="C30" s="55"/>
      <c r="D30" s="55"/>
      <c r="E30" s="55"/>
      <c r="F30" s="55"/>
      <c r="G30" s="55"/>
      <c r="H30" s="56"/>
      <c r="I30" s="57"/>
      <c r="J30" s="58"/>
      <c r="K30" s="58"/>
      <c r="L30" s="57"/>
    </row>
    <row r="31" spans="1:12" x14ac:dyDescent="0.25">
      <c r="A31" t="s">
        <v>121</v>
      </c>
      <c r="H31" s="50"/>
    </row>
    <row r="32" spans="1:12" x14ac:dyDescent="0.25">
      <c r="A32" s="55"/>
      <c r="B32" s="55"/>
      <c r="C32" s="55"/>
      <c r="D32" s="55"/>
      <c r="E32" s="55"/>
      <c r="F32" s="55"/>
      <c r="G32" s="55"/>
      <c r="H32" s="56"/>
      <c r="I32" s="57"/>
      <c r="J32" s="58"/>
      <c r="K32" s="58"/>
      <c r="L32" s="57"/>
    </row>
    <row r="33" spans="1:12" x14ac:dyDescent="0.25">
      <c r="A33" s="55"/>
      <c r="B33" s="55"/>
      <c r="C33" s="55"/>
      <c r="D33" s="55"/>
      <c r="E33" s="55"/>
      <c r="F33" s="55"/>
      <c r="G33" s="55"/>
      <c r="H33" s="56"/>
      <c r="I33" s="57"/>
      <c r="J33" s="58"/>
      <c r="K33" s="58"/>
      <c r="L33" s="57"/>
    </row>
    <row r="34" spans="1:12" x14ac:dyDescent="0.25">
      <c r="A34" s="55"/>
      <c r="B34" s="55"/>
      <c r="C34" s="55"/>
      <c r="D34" s="55"/>
      <c r="E34" s="55"/>
      <c r="F34" s="55"/>
      <c r="G34" s="55"/>
      <c r="H34" s="56"/>
      <c r="I34" s="57"/>
      <c r="J34" s="58"/>
      <c r="K34" s="58"/>
      <c r="L34" s="57"/>
    </row>
    <row r="35" spans="1:12" ht="18.75" x14ac:dyDescent="0.3">
      <c r="A35" s="16"/>
      <c r="B35" s="16"/>
      <c r="C35" s="16"/>
      <c r="D35" s="16"/>
      <c r="E35" s="16"/>
      <c r="F35" s="16"/>
      <c r="G35" s="16"/>
      <c r="H35" s="17"/>
      <c r="I35" s="18"/>
      <c r="J35" s="19"/>
      <c r="K35" s="19"/>
      <c r="L35" s="15"/>
    </row>
    <row r="36" spans="1:12" ht="18.75" x14ac:dyDescent="0.3">
      <c r="A36" s="16"/>
      <c r="B36" s="16"/>
      <c r="C36" s="16"/>
      <c r="D36" s="16"/>
      <c r="E36" s="16"/>
      <c r="F36" s="16"/>
      <c r="G36" s="16"/>
      <c r="H36" s="17"/>
      <c r="I36" s="18"/>
      <c r="J36" s="19"/>
      <c r="K36" s="19"/>
      <c r="L36" s="15"/>
    </row>
    <row r="37" spans="1:12" ht="18.75" x14ac:dyDescent="0.3">
      <c r="A37" s="16"/>
      <c r="B37" s="16"/>
      <c r="C37" s="16"/>
      <c r="D37" s="16"/>
      <c r="E37" s="16"/>
      <c r="F37" s="16"/>
      <c r="G37" s="16"/>
      <c r="H37" s="17"/>
      <c r="I37" s="18"/>
      <c r="J37" s="19"/>
      <c r="K37" s="19"/>
      <c r="L37" s="15"/>
    </row>
    <row r="38" spans="1:12" x14ac:dyDescent="0.25">
      <c r="A38" s="89" t="s">
        <v>124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</row>
    <row r="39" spans="1:12" x14ac:dyDescent="0.25">
      <c r="A39" s="89" t="s">
        <v>17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</row>
    <row r="40" spans="1:12" ht="18.75" x14ac:dyDescent="0.3">
      <c r="A40" s="1" t="s">
        <v>3</v>
      </c>
      <c r="B40" s="1" t="s">
        <v>19</v>
      </c>
      <c r="C40" s="2" t="s">
        <v>15</v>
      </c>
      <c r="D40" s="94" t="s">
        <v>20</v>
      </c>
      <c r="E40" s="94"/>
      <c r="L40" s="6"/>
    </row>
    <row r="41" spans="1:12" ht="37.5" customHeight="1" x14ac:dyDescent="0.25">
      <c r="A41" s="8">
        <v>45991</v>
      </c>
      <c r="B41" s="10">
        <v>908</v>
      </c>
      <c r="C41" s="9">
        <v>2.02</v>
      </c>
      <c r="D41" s="95" t="s">
        <v>122</v>
      </c>
      <c r="E41" s="95"/>
    </row>
    <row r="42" spans="1:12" x14ac:dyDescent="0.25">
      <c r="A42" s="93" t="s">
        <v>16</v>
      </c>
      <c r="B42" s="93"/>
      <c r="C42" s="3">
        <f>+C41</f>
        <v>2.02</v>
      </c>
      <c r="D42" s="96" t="s">
        <v>40</v>
      </c>
      <c r="E42" s="96"/>
    </row>
    <row r="43" spans="1:12" x14ac:dyDescent="0.25">
      <c r="A43" s="44"/>
      <c r="B43" s="44"/>
      <c r="C43" s="45"/>
      <c r="D43" s="46"/>
      <c r="E43" s="46"/>
    </row>
    <row r="44" spans="1:12" x14ac:dyDescent="0.25">
      <c r="A44" s="44"/>
      <c r="B44" s="44"/>
      <c r="C44" s="45"/>
      <c r="D44" s="46"/>
      <c r="E44" s="46"/>
    </row>
    <row r="45" spans="1:12" x14ac:dyDescent="0.25">
      <c r="A45" s="44"/>
      <c r="B45" s="44"/>
      <c r="C45" s="45"/>
      <c r="D45" s="46"/>
      <c r="E45" s="46"/>
    </row>
    <row r="46" spans="1:12" x14ac:dyDescent="0.25">
      <c r="A46" s="44"/>
      <c r="B46" s="44"/>
      <c r="C46" s="45"/>
      <c r="D46" s="46"/>
      <c r="E46" s="46"/>
    </row>
    <row r="47" spans="1:12" x14ac:dyDescent="0.25">
      <c r="A47" s="44"/>
      <c r="B47" s="44"/>
      <c r="C47" s="45"/>
      <c r="D47" s="46"/>
      <c r="E47" s="46"/>
    </row>
    <row r="48" spans="1:12" x14ac:dyDescent="0.25">
      <c r="A48" s="44"/>
      <c r="B48" s="44"/>
      <c r="C48" s="45"/>
      <c r="D48" s="46"/>
      <c r="E48" s="46"/>
    </row>
    <row r="49" spans="1:9" x14ac:dyDescent="0.25">
      <c r="A49" s="44"/>
      <c r="B49" s="44"/>
      <c r="C49" s="45"/>
      <c r="D49" s="46"/>
      <c r="E49" s="46"/>
    </row>
    <row r="50" spans="1:9" x14ac:dyDescent="0.25">
      <c r="A50" s="44"/>
      <c r="B50" s="44"/>
      <c r="C50" s="45"/>
      <c r="D50" s="46"/>
      <c r="E50" s="46"/>
    </row>
    <row r="51" spans="1:9" x14ac:dyDescent="0.25">
      <c r="A51" s="44"/>
      <c r="B51" s="44"/>
      <c r="C51" s="45"/>
      <c r="D51" s="46"/>
      <c r="E51" s="46"/>
    </row>
    <row r="52" spans="1:9" x14ac:dyDescent="0.25">
      <c r="A52" s="44"/>
      <c r="B52" s="44"/>
      <c r="C52" s="45"/>
      <c r="D52" s="46"/>
      <c r="E52" s="46"/>
    </row>
    <row r="53" spans="1:9" x14ac:dyDescent="0.25">
      <c r="A53" s="44"/>
      <c r="B53" s="44"/>
      <c r="C53" s="45"/>
      <c r="D53" s="46"/>
      <c r="E53" s="46"/>
    </row>
    <row r="54" spans="1:9" x14ac:dyDescent="0.25">
      <c r="A54" s="44"/>
      <c r="B54" s="44"/>
      <c r="C54" s="45"/>
      <c r="D54" s="46"/>
      <c r="E54" s="46"/>
    </row>
    <row r="55" spans="1:9" x14ac:dyDescent="0.25">
      <c r="A55" s="11"/>
      <c r="B55" s="11"/>
      <c r="C55" s="12"/>
      <c r="D55" s="13"/>
      <c r="E55" s="13"/>
    </row>
    <row r="56" spans="1:9" x14ac:dyDescent="0.25">
      <c r="A56" s="11"/>
      <c r="B56" s="11"/>
      <c r="C56" s="12"/>
      <c r="D56" s="13"/>
      <c r="E56" s="13"/>
    </row>
    <row r="57" spans="1:9" x14ac:dyDescent="0.25">
      <c r="D57" s="87" t="s">
        <v>0</v>
      </c>
      <c r="E57" s="87"/>
      <c r="F57" s="87"/>
      <c r="G57" s="87"/>
      <c r="H57" s="87"/>
      <c r="I57" s="87"/>
    </row>
    <row r="58" spans="1:9" x14ac:dyDescent="0.25">
      <c r="D58" s="87" t="s">
        <v>13</v>
      </c>
      <c r="E58" s="87"/>
      <c r="F58" s="87"/>
      <c r="G58" s="87"/>
      <c r="H58" s="87"/>
      <c r="I58" s="87"/>
    </row>
    <row r="59" spans="1:9" ht="34.5" customHeight="1" x14ac:dyDescent="0.25">
      <c r="D59" s="88" t="s">
        <v>14</v>
      </c>
      <c r="E59" s="88"/>
      <c r="F59" s="88"/>
      <c r="G59" s="88"/>
      <c r="H59" s="88"/>
      <c r="I59" s="88"/>
    </row>
    <row r="61" spans="1:9" x14ac:dyDescent="0.25">
      <c r="D61" s="97" t="s">
        <v>21</v>
      </c>
      <c r="E61" s="97"/>
      <c r="F61" s="97"/>
      <c r="G61" s="97"/>
      <c r="H61" s="97"/>
      <c r="I61" s="97"/>
    </row>
    <row r="62" spans="1:9" x14ac:dyDescent="0.25">
      <c r="D62" s="97" t="s">
        <v>123</v>
      </c>
      <c r="E62" s="97"/>
      <c r="F62" s="97"/>
      <c r="G62" s="97"/>
      <c r="H62" s="97"/>
      <c r="I62" s="97"/>
    </row>
    <row r="63" spans="1:9" x14ac:dyDescent="0.25">
      <c r="D63" s="97" t="s">
        <v>22</v>
      </c>
      <c r="E63" s="97"/>
      <c r="F63" s="97"/>
      <c r="G63" s="97"/>
      <c r="H63" s="97"/>
      <c r="I63" s="97"/>
    </row>
    <row r="65" spans="2:12" x14ac:dyDescent="0.25">
      <c r="B65" s="84" t="s">
        <v>23</v>
      </c>
      <c r="C65" s="85"/>
      <c r="D65" s="85"/>
      <c r="E65" s="85"/>
      <c r="F65" s="85"/>
      <c r="G65" s="85"/>
      <c r="H65" s="85"/>
      <c r="I65" s="85"/>
      <c r="J65" s="86"/>
      <c r="K65" s="66"/>
    </row>
    <row r="66" spans="2:12" ht="30" x14ac:dyDescent="0.25">
      <c r="B66" s="27" t="s">
        <v>24</v>
      </c>
      <c r="C66" s="26" t="s">
        <v>44</v>
      </c>
      <c r="D66" s="28" t="s">
        <v>25</v>
      </c>
      <c r="E66" s="28" t="s">
        <v>26</v>
      </c>
      <c r="F66" s="28" t="s">
        <v>27</v>
      </c>
      <c r="G66" s="28" t="s">
        <v>43</v>
      </c>
      <c r="H66" s="28" t="s">
        <v>28</v>
      </c>
      <c r="I66" s="28" t="s">
        <v>29</v>
      </c>
      <c r="J66" s="28" t="s">
        <v>49</v>
      </c>
      <c r="K66" s="28" t="s">
        <v>50</v>
      </c>
      <c r="L66" s="5" t="s">
        <v>30</v>
      </c>
    </row>
    <row r="67" spans="2:12" ht="45" x14ac:dyDescent="0.25">
      <c r="B67" s="27">
        <v>1</v>
      </c>
      <c r="C67" s="26" t="s">
        <v>31</v>
      </c>
      <c r="D67" s="14" t="s">
        <v>32</v>
      </c>
      <c r="E67" s="20" t="s">
        <v>33</v>
      </c>
      <c r="F67" s="30">
        <v>103216.35</v>
      </c>
      <c r="G67" s="29">
        <v>184</v>
      </c>
      <c r="H67" s="21">
        <v>78594.710000000006</v>
      </c>
      <c r="I67" s="22">
        <f>F67+G67-H67</f>
        <v>24805.64</v>
      </c>
      <c r="J67" s="51"/>
      <c r="K67" s="59"/>
      <c r="L67" s="59">
        <f>I67+K67</f>
        <v>24805.64</v>
      </c>
    </row>
    <row r="68" spans="2:12" ht="45" x14ac:dyDescent="0.25">
      <c r="B68" s="27">
        <v>2</v>
      </c>
      <c r="C68" s="26" t="s">
        <v>31</v>
      </c>
      <c r="D68" s="14" t="s">
        <v>34</v>
      </c>
      <c r="E68" s="20" t="s">
        <v>35</v>
      </c>
      <c r="F68" s="30">
        <v>24569.51</v>
      </c>
      <c r="G68" s="29">
        <v>2.02</v>
      </c>
      <c r="H68" s="21">
        <v>0</v>
      </c>
      <c r="I68" s="22">
        <f>F68+G68-H68</f>
        <v>24571.53</v>
      </c>
      <c r="J68" s="51"/>
      <c r="K68" s="51"/>
      <c r="L68" s="59">
        <v>24571.53</v>
      </c>
    </row>
    <row r="69" spans="2:12" ht="45" x14ac:dyDescent="0.25">
      <c r="B69" s="27">
        <v>3</v>
      </c>
      <c r="C69" s="26" t="s">
        <v>31</v>
      </c>
      <c r="D69" s="14" t="s">
        <v>36</v>
      </c>
      <c r="E69" s="20" t="s">
        <v>37</v>
      </c>
      <c r="F69" s="30">
        <v>153000</v>
      </c>
      <c r="G69" s="29">
        <v>200000</v>
      </c>
      <c r="H69" s="21">
        <v>153000</v>
      </c>
      <c r="I69" s="22">
        <f>F69+G69-H69</f>
        <v>200000</v>
      </c>
      <c r="J69" s="22">
        <v>54000</v>
      </c>
      <c r="K69" s="22"/>
      <c r="L69" s="59">
        <f>I69+J69</f>
        <v>254000</v>
      </c>
    </row>
    <row r="70" spans="2:12" ht="45" x14ac:dyDescent="0.25">
      <c r="B70" s="27">
        <v>4</v>
      </c>
      <c r="C70" s="26" t="s">
        <v>31</v>
      </c>
      <c r="D70" s="4" t="s">
        <v>38</v>
      </c>
      <c r="E70" s="31" t="s">
        <v>39</v>
      </c>
      <c r="F70" s="30">
        <v>0</v>
      </c>
      <c r="G70" s="29">
        <v>16027.84</v>
      </c>
      <c r="H70" s="23">
        <v>16227.84</v>
      </c>
      <c r="I70" s="24">
        <v>0</v>
      </c>
      <c r="J70" s="51"/>
      <c r="K70" s="51"/>
      <c r="L70" s="60">
        <v>0</v>
      </c>
    </row>
    <row r="71" spans="2:12" x14ac:dyDescent="0.25">
      <c r="B71" s="90" t="s">
        <v>8</v>
      </c>
      <c r="C71" s="91"/>
      <c r="D71" s="91"/>
      <c r="E71" s="92"/>
      <c r="F71" s="63">
        <f>SUM(F67:F70)</f>
        <v>280785.86</v>
      </c>
      <c r="G71" s="63">
        <f>SUM(G67:G70)</f>
        <v>216213.86</v>
      </c>
      <c r="H71" s="64">
        <f>SUM(H67:H70)</f>
        <v>247822.55000000002</v>
      </c>
      <c r="I71" s="65">
        <f>SUM(I67:I70)</f>
        <v>249377.16999999998</v>
      </c>
      <c r="J71" s="61">
        <f>SUM(J67:J70)</f>
        <v>54000</v>
      </c>
      <c r="K71" s="67">
        <f>K67</f>
        <v>0</v>
      </c>
      <c r="L71" s="62">
        <f>SUM(L67:L70)</f>
        <v>303377.17</v>
      </c>
    </row>
    <row r="72" spans="2:12" x14ac:dyDescent="0.25">
      <c r="B72" s="47"/>
      <c r="C72" s="47"/>
      <c r="D72" s="47"/>
      <c r="E72" s="47"/>
      <c r="F72" s="48"/>
      <c r="G72" s="48"/>
      <c r="H72" s="49"/>
      <c r="I72" s="49"/>
      <c r="J72" s="43"/>
      <c r="K72" s="43"/>
    </row>
    <row r="73" spans="2:12" x14ac:dyDescent="0.25">
      <c r="B73" s="47"/>
      <c r="C73" s="47"/>
      <c r="D73" s="47"/>
      <c r="E73" s="47"/>
      <c r="F73" s="48"/>
      <c r="G73" s="48"/>
      <c r="H73" s="49"/>
      <c r="I73" s="49"/>
      <c r="J73" s="43"/>
      <c r="K73" s="43"/>
    </row>
    <row r="74" spans="2:12" x14ac:dyDescent="0.25">
      <c r="B74" s="47"/>
      <c r="C74" s="47"/>
      <c r="D74" s="47"/>
      <c r="E74" s="47"/>
      <c r="F74" s="48"/>
      <c r="G74" s="48"/>
      <c r="H74" s="49"/>
      <c r="I74" s="49"/>
      <c r="J74" s="43"/>
      <c r="K74" s="43"/>
    </row>
    <row r="75" spans="2:12" x14ac:dyDescent="0.25">
      <c r="B75" s="47"/>
      <c r="C75" s="47"/>
      <c r="D75" s="47"/>
      <c r="E75" s="47"/>
      <c r="F75" s="48"/>
      <c r="G75" s="48"/>
      <c r="H75" s="49"/>
      <c r="I75" s="49"/>
      <c r="J75" s="43"/>
      <c r="K75" s="43"/>
    </row>
    <row r="76" spans="2:12" x14ac:dyDescent="0.25">
      <c r="B76" s="47"/>
      <c r="C76" s="47"/>
      <c r="D76" s="47"/>
      <c r="E76" s="47"/>
      <c r="F76" s="48"/>
      <c r="G76" s="48"/>
      <c r="H76" s="49"/>
      <c r="I76" s="49"/>
      <c r="J76" s="43"/>
      <c r="K76" s="43"/>
    </row>
    <row r="77" spans="2:12" x14ac:dyDescent="0.25">
      <c r="B77" s="47"/>
      <c r="C77" s="47"/>
      <c r="D77" s="47"/>
      <c r="E77" s="47"/>
      <c r="F77" s="48"/>
      <c r="G77" s="48"/>
      <c r="H77" s="49"/>
      <c r="I77" s="49"/>
      <c r="J77" s="43"/>
      <c r="K77" s="43"/>
    </row>
    <row r="78" spans="2:12" x14ac:dyDescent="0.25">
      <c r="B78" s="47"/>
      <c r="C78" s="47"/>
      <c r="D78" s="47"/>
      <c r="E78" s="47"/>
      <c r="F78" s="48"/>
      <c r="G78" s="48"/>
      <c r="H78" s="49"/>
      <c r="I78" s="49"/>
      <c r="J78" s="43"/>
      <c r="K78" s="43"/>
    </row>
    <row r="79" spans="2:12" x14ac:dyDescent="0.25">
      <c r="B79" s="47"/>
      <c r="C79" s="47"/>
      <c r="D79" s="47"/>
      <c r="E79" s="47"/>
      <c r="F79" s="48"/>
      <c r="G79" s="48"/>
      <c r="H79" s="49"/>
      <c r="I79" s="49"/>
      <c r="J79" s="43"/>
      <c r="K79" s="43"/>
    </row>
    <row r="80" spans="2:12" x14ac:dyDescent="0.25">
      <c r="B80" s="47"/>
      <c r="C80" s="47"/>
      <c r="D80" s="47"/>
      <c r="E80" s="47"/>
      <c r="F80" s="48"/>
      <c r="G80" s="48"/>
      <c r="H80" s="49"/>
      <c r="I80" s="49"/>
      <c r="J80" s="43"/>
      <c r="K80" s="43"/>
    </row>
    <row r="81" spans="1:11" x14ac:dyDescent="0.25">
      <c r="B81" s="47"/>
      <c r="C81" s="47"/>
      <c r="D81" s="47"/>
      <c r="E81" s="47"/>
      <c r="F81" s="48"/>
      <c r="G81" s="48"/>
      <c r="H81" s="49"/>
      <c r="I81" s="49"/>
      <c r="J81" s="43"/>
      <c r="K81" s="43"/>
    </row>
    <row r="82" spans="1:11" x14ac:dyDescent="0.25">
      <c r="B82" s="47"/>
      <c r="C82" s="47"/>
      <c r="D82" s="47"/>
      <c r="E82" s="47"/>
      <c r="F82" s="48"/>
      <c r="G82" s="48"/>
      <c r="H82" s="49"/>
      <c r="I82" s="49"/>
      <c r="J82" s="43"/>
      <c r="K82" s="43"/>
    </row>
    <row r="89" spans="1:11" x14ac:dyDescent="0.25">
      <c r="A89" s="99" t="s">
        <v>45</v>
      </c>
      <c r="B89" s="99"/>
      <c r="C89" s="99"/>
      <c r="D89" s="99"/>
      <c r="E89" s="99"/>
      <c r="F89" s="99"/>
      <c r="G89" s="99"/>
      <c r="H89" s="99"/>
      <c r="I89" s="99"/>
    </row>
    <row r="90" spans="1:11" x14ac:dyDescent="0.25">
      <c r="A90" s="100" t="s">
        <v>0</v>
      </c>
      <c r="B90" s="100"/>
      <c r="C90" s="100"/>
      <c r="D90" s="100"/>
      <c r="E90" s="100"/>
      <c r="F90" s="100"/>
      <c r="G90" s="100"/>
      <c r="H90" s="100"/>
      <c r="I90" s="100"/>
    </row>
    <row r="91" spans="1:11" ht="15.75" customHeight="1" x14ac:dyDescent="0.25">
      <c r="A91" s="99" t="s">
        <v>46</v>
      </c>
      <c r="B91" s="99"/>
      <c r="C91" s="99"/>
      <c r="D91" s="99"/>
      <c r="E91" s="99"/>
      <c r="F91" s="99"/>
      <c r="G91" s="99"/>
      <c r="H91" s="99"/>
      <c r="I91" s="99"/>
    </row>
    <row r="92" spans="1:11" ht="15.75" customHeight="1" x14ac:dyDescent="0.25">
      <c r="A92" s="101" t="s">
        <v>128</v>
      </c>
      <c r="B92" s="101"/>
      <c r="C92" s="101"/>
      <c r="D92" s="101"/>
      <c r="E92" s="101"/>
      <c r="F92" s="101"/>
      <c r="G92" s="101"/>
      <c r="H92" s="101"/>
      <c r="I92" s="101"/>
    </row>
    <row r="93" spans="1:11" x14ac:dyDescent="0.25">
      <c r="C93" s="41"/>
      <c r="D93" s="41"/>
      <c r="E93" s="41"/>
      <c r="F93" s="41"/>
      <c r="G93" s="41"/>
      <c r="H93" s="41"/>
    </row>
    <row r="94" spans="1:11" ht="26.25" x14ac:dyDescent="0.25">
      <c r="C94" s="51"/>
      <c r="D94" s="52" t="s">
        <v>24</v>
      </c>
      <c r="E94" s="32" t="s">
        <v>26</v>
      </c>
      <c r="F94" s="33" t="s">
        <v>27</v>
      </c>
      <c r="G94" s="32" t="s">
        <v>43</v>
      </c>
      <c r="H94" s="32" t="s">
        <v>28</v>
      </c>
      <c r="I94" s="32" t="s">
        <v>29</v>
      </c>
    </row>
    <row r="95" spans="1:11" ht="72" x14ac:dyDescent="0.25">
      <c r="C95" s="51"/>
      <c r="D95" s="34">
        <v>1</v>
      </c>
      <c r="E95" s="35" t="s">
        <v>47</v>
      </c>
      <c r="F95" s="36">
        <v>82919.92</v>
      </c>
      <c r="G95" s="36">
        <v>0</v>
      </c>
      <c r="H95" s="37">
        <v>0</v>
      </c>
      <c r="I95" s="36">
        <f>F95+G95-H95</f>
        <v>82919.92</v>
      </c>
    </row>
    <row r="96" spans="1:11" ht="48" x14ac:dyDescent="0.25">
      <c r="C96" s="51"/>
      <c r="D96" s="34">
        <v>2</v>
      </c>
      <c r="E96" s="35" t="s">
        <v>125</v>
      </c>
      <c r="F96" s="36"/>
      <c r="G96" s="36">
        <v>631.66999999999996</v>
      </c>
      <c r="H96" s="37"/>
      <c r="I96" s="36">
        <f>I95+G96+H96</f>
        <v>83551.59</v>
      </c>
    </row>
    <row r="97" spans="3:9" ht="57.75" customHeight="1" x14ac:dyDescent="0.25">
      <c r="C97" s="51"/>
      <c r="D97" s="34">
        <v>3</v>
      </c>
      <c r="E97" s="35" t="s">
        <v>126</v>
      </c>
      <c r="F97" s="36"/>
      <c r="G97" s="36"/>
      <c r="H97" s="37">
        <v>73472.759999999995</v>
      </c>
      <c r="I97" s="36">
        <f>I96+G97-H97</f>
        <v>10078.830000000002</v>
      </c>
    </row>
    <row r="98" spans="3:9" ht="48.75" customHeight="1" x14ac:dyDescent="0.25">
      <c r="C98" s="51"/>
      <c r="D98" s="27">
        <v>4</v>
      </c>
      <c r="E98" s="35" t="s">
        <v>48</v>
      </c>
      <c r="F98" s="51"/>
      <c r="G98" s="36">
        <v>62894.11</v>
      </c>
      <c r="H98" s="51"/>
      <c r="I98" s="36">
        <f>I97+G98-H98</f>
        <v>72972.94</v>
      </c>
    </row>
    <row r="99" spans="3:9" x14ac:dyDescent="0.25">
      <c r="C99" s="98" t="s">
        <v>127</v>
      </c>
      <c r="D99" s="98"/>
      <c r="E99" s="98"/>
      <c r="F99" s="38">
        <f>SUM(F95:F95)</f>
        <v>82919.92</v>
      </c>
      <c r="G99" s="38">
        <f>G96+G98</f>
        <v>63525.78</v>
      </c>
      <c r="H99" s="39">
        <f>SUM(H95:H98)</f>
        <v>73472.759999999995</v>
      </c>
      <c r="I99" s="40">
        <f>I98</f>
        <v>72972.94</v>
      </c>
    </row>
    <row r="100" spans="3:9" x14ac:dyDescent="0.25">
      <c r="G100" s="50"/>
    </row>
    <row r="103" spans="3:9" x14ac:dyDescent="0.25">
      <c r="H103" s="50"/>
    </row>
  </sheetData>
  <mergeCells count="25">
    <mergeCell ref="C99:E99"/>
    <mergeCell ref="A89:I89"/>
    <mergeCell ref="A90:I90"/>
    <mergeCell ref="A91:I91"/>
    <mergeCell ref="A92:I92"/>
    <mergeCell ref="B71:E71"/>
    <mergeCell ref="A38:L38"/>
    <mergeCell ref="A39:L39"/>
    <mergeCell ref="A42:B42"/>
    <mergeCell ref="D40:E40"/>
    <mergeCell ref="D41:E41"/>
    <mergeCell ref="D42:E42"/>
    <mergeCell ref="D63:I63"/>
    <mergeCell ref="D57:I57"/>
    <mergeCell ref="D58:I58"/>
    <mergeCell ref="D59:I59"/>
    <mergeCell ref="D61:I61"/>
    <mergeCell ref="D62:I62"/>
    <mergeCell ref="A28:G28"/>
    <mergeCell ref="B65:J65"/>
    <mergeCell ref="D1:I1"/>
    <mergeCell ref="D2:I2"/>
    <mergeCell ref="D3:I3"/>
    <mergeCell ref="A5:L5"/>
    <mergeCell ref="A6:L6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DIANA PAULINA ANTILLÓN MUÑOZ</cp:lastModifiedBy>
  <cp:lastPrinted>2025-12-09T20:29:25Z</cp:lastPrinted>
  <dcterms:created xsi:type="dcterms:W3CDTF">2018-07-20T20:07:43Z</dcterms:created>
  <dcterms:modified xsi:type="dcterms:W3CDTF">2025-12-09T20:35:22Z</dcterms:modified>
</cp:coreProperties>
</file>