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F0C73540-6FF4-49A4-9A0F-CDFDCEC1CA5F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OCTUBRE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52" l="1"/>
  <c r="H99" i="152" l="1"/>
  <c r="G99" i="152"/>
  <c r="F99" i="152"/>
  <c r="K71" i="152"/>
  <c r="H71" i="152"/>
  <c r="G71" i="152"/>
  <c r="F71" i="152" l="1"/>
  <c r="J71" i="152"/>
  <c r="I69" i="152" l="1"/>
  <c r="L69" i="152" s="1"/>
  <c r="I67" i="152" l="1"/>
  <c r="L67" i="152" l="1"/>
  <c r="L71" i="152" s="1"/>
  <c r="I68" i="152"/>
  <c r="I71" i="152" s="1"/>
  <c r="I95" i="152"/>
  <c r="I96" i="152" s="1"/>
  <c r="I97" i="152" s="1"/>
  <c r="I98" i="152" s="1"/>
  <c r="I99" i="152" s="1"/>
  <c r="C42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99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<sst xmlns="http://schemas.openxmlformats.org/spreadsheetml/2006/main" count="170" uniqueCount="140">
  <si>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</si>
  <si>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</si>
  <si>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</si>
  <si>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</si>
  <si>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</si>
  <si>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</si>
  <si>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</si>
  <si>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</si>
  <si>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</si>
  <si>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</si>
  <si>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</si>
  <si>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</si>
  <si>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</si>
  <si>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</si>
  <si>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</si>
  <si>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</si>
  <si>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</si>
  <si>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</si>
  <si>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</si>
  <si>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</si>
  <si>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</si>
  <si>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</si>
  <si>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</si>
  <si>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</si>
  <si>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</si>
  <si>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</si>
  <si>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</si>
  <si>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</si>
  <si>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</si>
  <si>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</si>
  <si>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</si>
  <si>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</si>
  <si>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</si>
  <si>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</si>
  <si>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</si>
  <si>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</si>
  <si>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</si>
  <si>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</si>
  <si>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</si>
  <si>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</si>
  <si>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</si>
  <si>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</si>
  <si>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</si>
  <si>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</si>
  <si>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</si>
  <si>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</si>
  <si>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</si>
  <si>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</si>
  <si>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REPOSICION DE TCI  RENDICION ENTIDAD</t>
  </si>
  <si>
    <t>DEPOSITOS POR ESCLARECER</t>
  </si>
  <si>
    <t>CHEQUES EN CIRCULACION</t>
  </si>
  <si>
    <t>REGISTRO Y CONTROL DE PAGO DE MULTAS DEL MES DE OCTUBRE DE 2025  (Ingresos Privativos)</t>
  </si>
  <si>
    <t>26644642-1</t>
  </si>
  <si>
    <t>POR RENOVACION EXTEMPORANEA SEGÚN RESOLUCION No. 1093-09-2025 EXPEDIENTE 809-2024 A NOMBRE DE LILIA ESTANISLAO TORRES VARGAS DE GALVEZ</t>
  </si>
  <si>
    <t>LILIA ESTANISLAO TORRES VARGAS DE GALVEZ</t>
  </si>
  <si>
    <t>7133542-9</t>
  </si>
  <si>
    <t>POR RENOVACION EXTEMPORANEA SEGÚN RESOLUCION No. 648-07-2025 EXPEDIENTE RLT-473-2025 A NOMBRE DE JULIO ROBERTO CARDENAS DE LEON</t>
  </si>
  <si>
    <t>JULIO ROBERTO CARDENAS DE LEON</t>
  </si>
  <si>
    <t>4886530-3</t>
  </si>
  <si>
    <t>ACDO.GUB.408-2024 ARTO.4 LITERAL "N"</t>
  </si>
  <si>
    <t>BIRIANO PÍRIR SIAN</t>
  </si>
  <si>
    <t>ACDO. GUB. 408/2014,  ARTI. 4, LIT. N</t>
  </si>
  <si>
    <t>ACDO. GUB. 225/2012 ARTI. 56</t>
  </si>
  <si>
    <t>ACDO.GUB.408-2024 ARTO.4 LITERAL "P"</t>
  </si>
  <si>
    <t>4886530-4</t>
  </si>
  <si>
    <t>669496-9</t>
  </si>
  <si>
    <t>ACDO. GUB. 225/2012 ARTO.55, INCISO C</t>
  </si>
  <si>
    <t>SERVICIOS TURISTICOS PROFESIONALES S.A.</t>
  </si>
  <si>
    <t>2993203-3</t>
  </si>
  <si>
    <t>ACDO. GUB. 225/12 ARTO. 54/ACDO. GUB. 265/2001 ARTO.9</t>
  </si>
  <si>
    <t>AGRICOLA EL PEÑON S.A.</t>
  </si>
  <si>
    <t>9033286-5</t>
  </si>
  <si>
    <t>ACDO. GUB. 408/2014,  ARTI. 4, LIT. P</t>
  </si>
  <si>
    <t>MARIA BLANCA QUELEX  CARREL</t>
  </si>
  <si>
    <t>5138229-6</t>
  </si>
  <si>
    <t>ACDO. GUB. 225/2012 ARTO.55, INCISO I</t>
  </si>
  <si>
    <t>WALFRED ORLANDO BARRIOS</t>
  </si>
  <si>
    <t>POR RENOVACION EXTEMPORANEA SEGÚN RESOLUCION No. 1374-10-2025 EXPEDIENTE 1641-2023 A NOMBRE DE MARCOS ENRIQUE ANDRADE CASTAÑEDA</t>
  </si>
  <si>
    <t>MARCOS ENRIQUE ANDRADE CASTAÑEDA</t>
  </si>
  <si>
    <t>3900940-8</t>
  </si>
  <si>
    <t>ACDO.  GUB.408-2014, ART. 4, LIT. N</t>
  </si>
  <si>
    <t>JUVENTINO CUMEZ PEREN</t>
  </si>
  <si>
    <t>1195225-3</t>
  </si>
  <si>
    <t>ACDO.GUB.408-2014 ARTO. 4 LITERAL "P"</t>
  </si>
  <si>
    <t>OCTAVIO CIFUENTES MAZARIEGOS</t>
  </si>
  <si>
    <t>ARTI. 9,  ACDO. GUB. 261-2001.</t>
  </si>
  <si>
    <t>JOSELINO CUTUC JULUM</t>
  </si>
  <si>
    <t>POR RENOVACION EXTEMPORANEA SEGÚN RESOLUCION No. 953-08-2025 EXPEDIENTE No.  NOMBRE DE MARCOS ENRIQUE ANDRADE CASTAÑEDA</t>
  </si>
  <si>
    <t>POR RENOVACION EXTEMPORANEA SEGÚN RESOLUCION No. 907-089-2025 EXPEDIENTE No.RLT-604-2025</t>
  </si>
  <si>
    <t>WILLIAMS HERIBERTO VICENTE GUZMAN</t>
  </si>
  <si>
    <t>610284-0</t>
  </si>
  <si>
    <t xml:space="preserve"> ACDO. GUB. 408-2014, ARTI. 4, LITE. N</t>
  </si>
  <si>
    <t>ARMANDO RAMIREZ MONTERROSO</t>
  </si>
  <si>
    <t>3826713-6</t>
  </si>
  <si>
    <t>BYRON AROLDO GUERRA</t>
  </si>
  <si>
    <t>LICENCIA T-20984</t>
  </si>
  <si>
    <t>LICENCIA T-22871</t>
  </si>
  <si>
    <t>C-498BHJ</t>
  </si>
  <si>
    <t>C-115BKY</t>
  </si>
  <si>
    <t>C-828BRT</t>
  </si>
  <si>
    <t>C-416BCH</t>
  </si>
  <si>
    <t>C-286BLC</t>
  </si>
  <si>
    <t>C-366BGL</t>
  </si>
  <si>
    <t>LICENCIA O-18752</t>
  </si>
  <si>
    <t>C-666BNH</t>
  </si>
  <si>
    <t>C-814BNG</t>
  </si>
  <si>
    <t>C-689BPM</t>
  </si>
  <si>
    <t>C-902BJW</t>
  </si>
  <si>
    <t>LICENCIA O-19659</t>
  </si>
  <si>
    <t>T-22829</t>
  </si>
  <si>
    <t>C-659BPW</t>
  </si>
  <si>
    <t>C-190BWQ</t>
  </si>
  <si>
    <t>CHN 17389753</t>
  </si>
  <si>
    <t>CHN 17381992</t>
  </si>
  <si>
    <t>CHN 17029740</t>
  </si>
  <si>
    <t>CHN 17029739</t>
  </si>
  <si>
    <t>CHN 17029738</t>
  </si>
  <si>
    <t>CHN 17029741</t>
  </si>
  <si>
    <t>CHN 17029737</t>
  </si>
  <si>
    <t>TRANSFERENCIA No. 00530100</t>
  </si>
  <si>
    <t>CHN 17432695</t>
  </si>
  <si>
    <t>CHN 17267546</t>
  </si>
  <si>
    <t>CHN 17424521</t>
  </si>
  <si>
    <t>CHN 17424522</t>
  </si>
  <si>
    <t>CHN 17391422</t>
  </si>
  <si>
    <t>CHN 17375824</t>
  </si>
  <si>
    <t>CHN 17375823</t>
  </si>
  <si>
    <t>CHN 16279438</t>
  </si>
  <si>
    <t>CHN 17406068</t>
  </si>
  <si>
    <t>CHN 17356996</t>
  </si>
  <si>
    <t>CHN 17573272</t>
  </si>
  <si>
    <t>CHN 17505906</t>
  </si>
  <si>
    <t>Capitalización de Intereses del mes de octubre de 2025.</t>
  </si>
  <si>
    <t>REGISTRO Y CONTROL INGRESOS POR CAPITALIZACION DE INTERESES DEL MES OCTUBRE DE 2025  (Intereses)</t>
  </si>
  <si>
    <t>AL 31 DE OCTUBRE DE 2025</t>
  </si>
  <si>
    <t>OCTUBRE -- 2025</t>
  </si>
  <si>
    <t>SUMA TOTAL AL 31 OCTUBRE DE 2025</t>
  </si>
  <si>
    <t>POR REINTEGRO REALIZADOS  A LA TCI  EN EL MES DE OCTUBRE DE 2025</t>
  </si>
  <si>
    <t>POR CONSUMOS REALIZADOS CON TCI  EN EL MES DE OCTUBRE DE 2025</t>
  </si>
  <si>
    <t>Observaciones:  Se reporta un total de remisiones canceladas por los transportistas por Q153,000.00 al mes de octubre del año 2025 según boletas de deposito del banco CHN  reportadas por ventanilla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</si>
</sst>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/>
      <name val="Calibri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0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165" fontId="19" fillId="3" borderId="6" xfId="0" applyNumberFormat="1" applyFont="1" applyFill="1" applyBorder="1"/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14" fontId="18" fillId="3" borderId="6" xfId="0" applyNumberFormat="1" applyFont="1" applyFill="1" applyBorder="1" applyAlignment="1">
      <alignment wrapText="1"/>
    </xf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14" fontId="18" fillId="4" borderId="0" xfId="0" applyNumberFormat="1" applyFont="1" applyFill="1" applyBorder="1" applyAlignment="1">
      <alignment wrapText="1"/>
    </xf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4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55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57</xdr:row>
      <xdr:rowOff>1</xdr:rowOff>
    </xdr:from>
    <xdr:to>
      <xdr:col>2</xdr:col>
      <xdr:colOff>647701</xdr:colOff>
      <xdr:row>59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83</xdr:row>
      <xdr:rowOff>47625</xdr:rowOff>
    </xdr:from>
    <xdr:to>
      <xdr:col>8</xdr:col>
      <xdr:colOff>908050</xdr:colOff>
      <xdr:row>87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83</xdr:row>
      <xdr:rowOff>114300</xdr:rowOff>
    </xdr:from>
    <xdr:to>
      <xdr:col>4</xdr:col>
      <xdr:colOff>561975</xdr:colOff>
      <xdr:row>87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M100"/>
  <sheetViews>
    <sheetView tabSelected="1" topLeftCell="A93" workbookViewId="0">
      <selection sqref="A1:N105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  <col min="13" max="13" width="9.28515625" customWidth="1"/>
  </cols>
  <sheetData>
    <row r="1" spans="1:13" x14ac:dyDescent="0.25">
      <c r="D1" s="88" t="s">
        <v>0</v>
      </c>
      <c r="E1" s="88"/>
      <c r="F1" s="88"/>
      <c r="G1" s="88"/>
      <c r="H1" s="88"/>
      <c r="I1" s="88"/>
    </row>
    <row r="2" spans="1:13" x14ac:dyDescent="0.25">
      <c r="D2" s="88" t="s">
        <v>13</v>
      </c>
      <c r="E2" s="88"/>
      <c r="F2" s="88"/>
      <c r="G2" s="88"/>
      <c r="H2" s="88"/>
      <c r="I2" s="88"/>
    </row>
    <row r="3" spans="1:13" ht="34.5" customHeight="1" x14ac:dyDescent="0.25">
      <c r="D3" s="89" t="s">
        <v>14</v>
      </c>
      <c r="E3" s="89"/>
      <c r="F3" s="89"/>
      <c r="G3" s="89"/>
      <c r="H3" s="89"/>
      <c r="I3" s="89"/>
    </row>
    <row r="5" spans="1:13" x14ac:dyDescent="0.25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5">
      <c r="A6" s="82" t="s">
        <v>18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ht="37.5" customHeight="1" x14ac:dyDescent="0.25">
      <c r="A7" s="44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26" t="s">
        <v>41</v>
      </c>
      <c r="I7" s="7" t="s">
        <v>9</v>
      </c>
      <c r="J7" s="7" t="s">
        <v>10</v>
      </c>
      <c r="K7" s="7"/>
      <c r="L7" s="7" t="s">
        <v>11</v>
      </c>
      <c r="M7" s="7" t="s">
        <v>12</v>
      </c>
    </row>
    <row r="8" spans="1:13" ht="45" x14ac:dyDescent="0.25">
      <c r="A8" s="21">
        <v>1</v>
      </c>
      <c r="B8" s="95">
        <v>6223</v>
      </c>
      <c r="C8" s="96">
        <v>45937</v>
      </c>
      <c r="D8" s="97" t="s">
        <v>52</v>
      </c>
      <c r="E8" s="97"/>
      <c r="F8" s="96"/>
      <c r="G8" s="98" t="s">
        <v>53</v>
      </c>
      <c r="H8" s="99">
        <v>10000</v>
      </c>
      <c r="I8" s="97" t="s">
        <v>54</v>
      </c>
      <c r="J8" s="97" t="s">
        <v>95</v>
      </c>
      <c r="K8" s="21"/>
      <c r="L8" s="97" t="s">
        <v>112</v>
      </c>
      <c r="M8" s="96">
        <v>45937</v>
      </c>
    </row>
    <row r="9" spans="1:13" ht="29.25" customHeight="1" x14ac:dyDescent="0.25">
      <c r="A9" s="52">
        <v>2</v>
      </c>
      <c r="B9" s="95">
        <v>6224</v>
      </c>
      <c r="C9" s="96">
        <v>45937</v>
      </c>
      <c r="D9" s="95" t="s">
        <v>55</v>
      </c>
      <c r="E9" s="97"/>
      <c r="F9" s="96"/>
      <c r="G9" s="98" t="s">
        <v>56</v>
      </c>
      <c r="H9" s="100">
        <v>10000</v>
      </c>
      <c r="I9" s="97" t="s">
        <v>57</v>
      </c>
      <c r="J9" s="97" t="s">
        <v>96</v>
      </c>
      <c r="K9" s="21"/>
      <c r="L9" s="97" t="s">
        <v>113</v>
      </c>
      <c r="M9" s="96">
        <v>45927</v>
      </c>
    </row>
    <row r="10" spans="1:13" ht="24.75" customHeight="1" x14ac:dyDescent="0.25">
      <c r="A10" s="53">
        <v>3</v>
      </c>
      <c r="B10" s="95">
        <v>6225</v>
      </c>
      <c r="C10" s="96">
        <v>45938</v>
      </c>
      <c r="D10" s="95" t="s">
        <v>58</v>
      </c>
      <c r="E10" s="97">
        <v>6739</v>
      </c>
      <c r="F10" s="96">
        <v>45802</v>
      </c>
      <c r="G10" s="101" t="s">
        <v>59</v>
      </c>
      <c r="H10" s="100">
        <v>5000</v>
      </c>
      <c r="I10" s="98" t="s">
        <v>60</v>
      </c>
      <c r="J10" s="97" t="s">
        <v>97</v>
      </c>
      <c r="K10" s="21"/>
      <c r="L10" s="97" t="s">
        <v>114</v>
      </c>
      <c r="M10" s="96">
        <v>45908</v>
      </c>
    </row>
    <row r="11" spans="1:13" ht="49.5" customHeight="1" x14ac:dyDescent="0.25">
      <c r="A11" s="21">
        <v>4</v>
      </c>
      <c r="B11" s="95">
        <v>6227</v>
      </c>
      <c r="C11" s="96">
        <v>45938</v>
      </c>
      <c r="D11" s="95" t="s">
        <v>58</v>
      </c>
      <c r="E11" s="97">
        <v>6396</v>
      </c>
      <c r="F11" s="96">
        <v>45722</v>
      </c>
      <c r="G11" s="98" t="s">
        <v>61</v>
      </c>
      <c r="H11" s="100">
        <v>5000</v>
      </c>
      <c r="I11" s="98" t="s">
        <v>60</v>
      </c>
      <c r="J11" s="97" t="s">
        <v>97</v>
      </c>
      <c r="K11" s="21"/>
      <c r="L11" s="97" t="s">
        <v>115</v>
      </c>
      <c r="M11" s="96">
        <v>45908</v>
      </c>
    </row>
    <row r="12" spans="1:13" ht="32.25" customHeight="1" x14ac:dyDescent="0.25">
      <c r="A12" s="21">
        <v>5</v>
      </c>
      <c r="B12" s="95">
        <v>6228</v>
      </c>
      <c r="C12" s="96">
        <v>45938</v>
      </c>
      <c r="D12" s="95" t="s">
        <v>58</v>
      </c>
      <c r="E12" s="97">
        <v>5836</v>
      </c>
      <c r="F12" s="96">
        <v>44896</v>
      </c>
      <c r="G12" s="98" t="s">
        <v>62</v>
      </c>
      <c r="H12" s="100">
        <v>1000</v>
      </c>
      <c r="I12" s="98" t="s">
        <v>60</v>
      </c>
      <c r="J12" s="97" t="s">
        <v>98</v>
      </c>
      <c r="K12" s="21"/>
      <c r="L12" s="97" t="s">
        <v>116</v>
      </c>
      <c r="M12" s="96">
        <v>45908</v>
      </c>
    </row>
    <row r="13" spans="1:13" ht="24" customHeight="1" x14ac:dyDescent="0.25">
      <c r="A13" s="52">
        <v>6</v>
      </c>
      <c r="B13" s="95">
        <v>6230</v>
      </c>
      <c r="C13" s="96">
        <v>45938</v>
      </c>
      <c r="D13" s="95" t="s">
        <v>58</v>
      </c>
      <c r="E13" s="97">
        <v>6550</v>
      </c>
      <c r="F13" s="96">
        <v>45803</v>
      </c>
      <c r="G13" s="98" t="s">
        <v>63</v>
      </c>
      <c r="H13" s="100">
        <v>3000</v>
      </c>
      <c r="I13" s="98" t="s">
        <v>60</v>
      </c>
      <c r="J13" s="97" t="s">
        <v>98</v>
      </c>
      <c r="K13" s="21"/>
      <c r="L13" s="97" t="s">
        <v>117</v>
      </c>
      <c r="M13" s="96">
        <v>45908</v>
      </c>
    </row>
    <row r="14" spans="1:13" ht="30" customHeight="1" x14ac:dyDescent="0.25">
      <c r="A14" s="53">
        <v>7</v>
      </c>
      <c r="B14" s="95">
        <v>6231</v>
      </c>
      <c r="C14" s="96">
        <v>45938</v>
      </c>
      <c r="D14" s="95" t="s">
        <v>64</v>
      </c>
      <c r="E14" s="97">
        <v>6739</v>
      </c>
      <c r="F14" s="96">
        <v>45806</v>
      </c>
      <c r="G14" s="102" t="s">
        <v>63</v>
      </c>
      <c r="H14" s="100">
        <v>3000</v>
      </c>
      <c r="I14" s="98" t="s">
        <v>60</v>
      </c>
      <c r="J14" s="97" t="s">
        <v>97</v>
      </c>
      <c r="K14" s="21"/>
      <c r="L14" s="97" t="s">
        <v>118</v>
      </c>
      <c r="M14" s="96">
        <v>45908</v>
      </c>
    </row>
    <row r="15" spans="1:13" ht="30.75" customHeight="1" x14ac:dyDescent="0.25">
      <c r="A15" s="21">
        <v>8</v>
      </c>
      <c r="B15" s="95">
        <v>6232</v>
      </c>
      <c r="C15" s="96">
        <v>45939</v>
      </c>
      <c r="D15" s="95" t="s">
        <v>65</v>
      </c>
      <c r="E15" s="97">
        <v>6918</v>
      </c>
      <c r="F15" s="96">
        <v>45930</v>
      </c>
      <c r="G15" s="98" t="s">
        <v>66</v>
      </c>
      <c r="H15" s="100">
        <v>10000</v>
      </c>
      <c r="I15" s="103" t="s">
        <v>67</v>
      </c>
      <c r="J15" s="97" t="s">
        <v>99</v>
      </c>
      <c r="K15" s="21"/>
      <c r="L15" s="97" t="s">
        <v>119</v>
      </c>
      <c r="M15" s="96">
        <v>45938</v>
      </c>
    </row>
    <row r="16" spans="1:13" ht="27" customHeight="1" x14ac:dyDescent="0.25">
      <c r="A16" s="21">
        <v>9</v>
      </c>
      <c r="B16" s="95">
        <v>6233</v>
      </c>
      <c r="C16" s="96">
        <v>45940</v>
      </c>
      <c r="D16" s="95" t="s">
        <v>68</v>
      </c>
      <c r="E16" s="97">
        <v>992</v>
      </c>
      <c r="F16" s="96">
        <v>42311</v>
      </c>
      <c r="G16" s="98" t="s">
        <v>69</v>
      </c>
      <c r="H16" s="100">
        <v>40000</v>
      </c>
      <c r="I16" s="103" t="s">
        <v>70</v>
      </c>
      <c r="J16" s="97" t="s">
        <v>100</v>
      </c>
      <c r="K16" s="21"/>
      <c r="L16" s="97" t="s">
        <v>120</v>
      </c>
      <c r="M16" s="96">
        <v>45938</v>
      </c>
    </row>
    <row r="17" spans="1:13" ht="27" customHeight="1" x14ac:dyDescent="0.25">
      <c r="A17" s="52">
        <v>10</v>
      </c>
      <c r="B17" s="95">
        <v>6234</v>
      </c>
      <c r="C17" s="96">
        <v>45943</v>
      </c>
      <c r="D17" s="95" t="s">
        <v>71</v>
      </c>
      <c r="E17" s="97">
        <v>6498</v>
      </c>
      <c r="F17" s="96">
        <v>45820</v>
      </c>
      <c r="G17" s="98" t="s">
        <v>72</v>
      </c>
      <c r="H17" s="100">
        <v>3000</v>
      </c>
      <c r="I17" s="103" t="s">
        <v>73</v>
      </c>
      <c r="J17" s="97" t="s">
        <v>101</v>
      </c>
      <c r="K17" s="94"/>
      <c r="L17" s="97" t="s">
        <v>121</v>
      </c>
      <c r="M17" s="96">
        <v>45936</v>
      </c>
    </row>
    <row r="18" spans="1:13" ht="27" customHeight="1" x14ac:dyDescent="0.25">
      <c r="A18" s="53">
        <v>11</v>
      </c>
      <c r="B18" s="95">
        <v>6235</v>
      </c>
      <c r="C18" s="96">
        <v>45944</v>
      </c>
      <c r="D18" s="95" t="s">
        <v>74</v>
      </c>
      <c r="E18" s="97">
        <v>1416</v>
      </c>
      <c r="F18" s="96">
        <v>42528</v>
      </c>
      <c r="G18" s="98" t="s">
        <v>75</v>
      </c>
      <c r="H18" s="100">
        <v>1000</v>
      </c>
      <c r="I18" s="103" t="s">
        <v>76</v>
      </c>
      <c r="J18" s="97" t="s">
        <v>102</v>
      </c>
      <c r="K18" s="94"/>
      <c r="L18" s="97" t="s">
        <v>122</v>
      </c>
      <c r="M18" s="96">
        <v>45944</v>
      </c>
    </row>
    <row r="19" spans="1:13" ht="27" customHeight="1" x14ac:dyDescent="0.25">
      <c r="A19" s="21">
        <v>12</v>
      </c>
      <c r="B19" s="95">
        <v>6236</v>
      </c>
      <c r="C19" s="96">
        <v>45944</v>
      </c>
      <c r="D19" s="95"/>
      <c r="E19" s="97"/>
      <c r="F19" s="96"/>
      <c r="G19" s="98" t="s">
        <v>77</v>
      </c>
      <c r="H19" s="100">
        <v>10000</v>
      </c>
      <c r="I19" s="103" t="s">
        <v>78</v>
      </c>
      <c r="J19" s="97" t="s">
        <v>103</v>
      </c>
      <c r="K19" s="94"/>
      <c r="L19" s="97" t="s">
        <v>123</v>
      </c>
      <c r="M19" s="96">
        <v>45944</v>
      </c>
    </row>
    <row r="20" spans="1:13" ht="27" customHeight="1" x14ac:dyDescent="0.25">
      <c r="A20" s="21">
        <v>13</v>
      </c>
      <c r="B20" s="95">
        <v>6237</v>
      </c>
      <c r="C20" s="96">
        <v>45947</v>
      </c>
      <c r="D20" s="95" t="s">
        <v>79</v>
      </c>
      <c r="E20" s="97">
        <v>5909</v>
      </c>
      <c r="F20" s="96">
        <v>44823</v>
      </c>
      <c r="G20" s="98" t="s">
        <v>80</v>
      </c>
      <c r="H20" s="100">
        <v>5000</v>
      </c>
      <c r="I20" s="103" t="s">
        <v>81</v>
      </c>
      <c r="J20" s="97" t="s">
        <v>104</v>
      </c>
      <c r="K20" s="94"/>
      <c r="L20" s="97" t="s">
        <v>124</v>
      </c>
      <c r="M20" s="96">
        <v>45947</v>
      </c>
    </row>
    <row r="21" spans="1:13" ht="27" customHeight="1" x14ac:dyDescent="0.25">
      <c r="A21" s="52">
        <v>14</v>
      </c>
      <c r="B21" s="95">
        <v>6238</v>
      </c>
      <c r="C21" s="96">
        <v>45951</v>
      </c>
      <c r="D21" s="95" t="s">
        <v>82</v>
      </c>
      <c r="E21" s="97">
        <v>6657</v>
      </c>
      <c r="F21" s="96">
        <v>45827</v>
      </c>
      <c r="G21" s="98" t="s">
        <v>83</v>
      </c>
      <c r="H21" s="100">
        <v>3000</v>
      </c>
      <c r="I21" s="103" t="s">
        <v>84</v>
      </c>
      <c r="J21" s="97" t="s">
        <v>105</v>
      </c>
      <c r="K21" s="94"/>
      <c r="L21" s="97" t="s">
        <v>125</v>
      </c>
      <c r="M21" s="96">
        <v>45946</v>
      </c>
    </row>
    <row r="22" spans="1:13" ht="27" customHeight="1" x14ac:dyDescent="0.25">
      <c r="A22" s="53">
        <v>15</v>
      </c>
      <c r="B22" s="95">
        <v>6239</v>
      </c>
      <c r="C22" s="96">
        <v>45951</v>
      </c>
      <c r="D22" s="95" t="s">
        <v>82</v>
      </c>
      <c r="E22" s="97">
        <v>6677</v>
      </c>
      <c r="F22" s="96">
        <v>45827</v>
      </c>
      <c r="G22" s="98" t="s">
        <v>83</v>
      </c>
      <c r="H22" s="100">
        <v>3000</v>
      </c>
      <c r="I22" s="103" t="s">
        <v>84</v>
      </c>
      <c r="J22" s="97" t="s">
        <v>106</v>
      </c>
      <c r="K22" s="94"/>
      <c r="L22" s="97" t="s">
        <v>126</v>
      </c>
      <c r="M22" s="96">
        <v>45946</v>
      </c>
    </row>
    <row r="23" spans="1:13" ht="27" customHeight="1" x14ac:dyDescent="0.25">
      <c r="A23" s="21">
        <v>16</v>
      </c>
      <c r="B23" s="95">
        <v>6240</v>
      </c>
      <c r="C23" s="96">
        <v>45954</v>
      </c>
      <c r="D23" s="95"/>
      <c r="E23" s="97">
        <v>3807</v>
      </c>
      <c r="F23" s="96">
        <v>45954</v>
      </c>
      <c r="G23" s="98" t="s">
        <v>85</v>
      </c>
      <c r="H23" s="100">
        <v>15000</v>
      </c>
      <c r="I23" s="103" t="s">
        <v>86</v>
      </c>
      <c r="J23" s="97" t="s">
        <v>107</v>
      </c>
      <c r="K23" s="94"/>
      <c r="L23" s="97" t="s">
        <v>127</v>
      </c>
      <c r="M23" s="96">
        <v>45944</v>
      </c>
    </row>
    <row r="24" spans="1:13" ht="27" customHeight="1" x14ac:dyDescent="0.25">
      <c r="A24" s="21">
        <v>17</v>
      </c>
      <c r="B24" s="95">
        <v>6241</v>
      </c>
      <c r="C24" s="96">
        <v>45954</v>
      </c>
      <c r="D24" s="95"/>
      <c r="E24" s="97"/>
      <c r="F24" s="96"/>
      <c r="G24" s="98" t="s">
        <v>87</v>
      </c>
      <c r="H24" s="100">
        <v>10000</v>
      </c>
      <c r="I24" s="103" t="s">
        <v>78</v>
      </c>
      <c r="J24" s="97" t="s">
        <v>108</v>
      </c>
      <c r="K24" s="94"/>
      <c r="L24" s="97" t="s">
        <v>128</v>
      </c>
      <c r="M24" s="96">
        <v>45947</v>
      </c>
    </row>
    <row r="25" spans="1:13" ht="27" customHeight="1" x14ac:dyDescent="0.25">
      <c r="A25" s="53">
        <v>18</v>
      </c>
      <c r="B25" s="95">
        <v>6242</v>
      </c>
      <c r="C25" s="96">
        <v>45954</v>
      </c>
      <c r="D25" s="95"/>
      <c r="E25" s="97"/>
      <c r="F25" s="96"/>
      <c r="G25" s="98" t="s">
        <v>88</v>
      </c>
      <c r="H25" s="100">
        <v>10000</v>
      </c>
      <c r="I25" s="103" t="s">
        <v>89</v>
      </c>
      <c r="J25" s="97" t="s">
        <v>109</v>
      </c>
      <c r="K25" s="94"/>
      <c r="L25" s="97" t="s">
        <v>129</v>
      </c>
      <c r="M25" s="96">
        <v>45951</v>
      </c>
    </row>
    <row r="26" spans="1:13" ht="27" customHeight="1" x14ac:dyDescent="0.25">
      <c r="A26" s="21">
        <v>19</v>
      </c>
      <c r="B26" s="95">
        <v>6243</v>
      </c>
      <c r="C26" s="96">
        <v>45957</v>
      </c>
      <c r="D26" s="95" t="s">
        <v>90</v>
      </c>
      <c r="E26" s="97">
        <v>4017</v>
      </c>
      <c r="F26" s="96">
        <v>43341</v>
      </c>
      <c r="G26" s="98" t="s">
        <v>91</v>
      </c>
      <c r="H26" s="100">
        <v>5000</v>
      </c>
      <c r="I26" s="103" t="s">
        <v>92</v>
      </c>
      <c r="J26" s="97" t="s">
        <v>110</v>
      </c>
      <c r="K26" s="94"/>
      <c r="L26" s="97" t="s">
        <v>130</v>
      </c>
      <c r="M26" s="96">
        <v>45955</v>
      </c>
    </row>
    <row r="27" spans="1:13" ht="27" customHeight="1" x14ac:dyDescent="0.25">
      <c r="A27" s="21">
        <v>20</v>
      </c>
      <c r="B27" s="95">
        <v>6244</v>
      </c>
      <c r="C27" s="96">
        <v>45961</v>
      </c>
      <c r="D27" s="95" t="s">
        <v>93</v>
      </c>
      <c r="E27" s="97">
        <v>6951</v>
      </c>
      <c r="F27" s="96">
        <v>45932</v>
      </c>
      <c r="G27" s="98" t="s">
        <v>75</v>
      </c>
      <c r="H27" s="100">
        <v>1000</v>
      </c>
      <c r="I27" s="103" t="s">
        <v>94</v>
      </c>
      <c r="J27" s="97" t="s">
        <v>111</v>
      </c>
      <c r="K27" s="94"/>
      <c r="L27" s="97" t="s">
        <v>131</v>
      </c>
      <c r="M27" s="96">
        <v>45961</v>
      </c>
    </row>
    <row r="28" spans="1:13" ht="15.75" thickBot="1" x14ac:dyDescent="0.3">
      <c r="A28" s="90" t="s">
        <v>42</v>
      </c>
      <c r="B28" s="90"/>
      <c r="C28" s="90"/>
      <c r="D28" s="90"/>
      <c r="E28" s="90"/>
      <c r="F28" s="90"/>
      <c r="G28" s="90"/>
      <c r="H28" s="57">
        <f>SUM(H8:H27)</f>
        <v>153000</v>
      </c>
      <c r="I28" s="58"/>
      <c r="J28" s="59"/>
      <c r="K28" s="59"/>
      <c r="L28" s="58"/>
      <c r="M28" s="60"/>
    </row>
    <row r="29" spans="1:13" x14ac:dyDescent="0.25">
      <c r="A29" s="61"/>
      <c r="B29" s="61"/>
      <c r="C29" s="61"/>
      <c r="D29" s="61"/>
      <c r="E29" s="61"/>
      <c r="F29" s="61"/>
      <c r="G29" s="61"/>
      <c r="H29" s="62"/>
      <c r="I29" s="63"/>
      <c r="J29" s="64"/>
      <c r="K29" s="64"/>
      <c r="L29" s="63"/>
      <c r="M29" s="65"/>
    </row>
    <row r="30" spans="1:13" x14ac:dyDescent="0.25">
      <c r="A30" s="61"/>
      <c r="B30" s="61"/>
      <c r="C30" s="61"/>
      <c r="D30" s="61"/>
      <c r="E30" s="61"/>
      <c r="F30" s="61"/>
      <c r="G30" s="61"/>
      <c r="H30" s="62"/>
      <c r="I30" s="63"/>
      <c r="J30" s="64"/>
      <c r="K30" s="64"/>
      <c r="L30" s="63"/>
      <c r="M30" s="65"/>
    </row>
    <row r="31" spans="1:13" x14ac:dyDescent="0.25">
      <c r="A31" t="s">
        <v>139</v>
      </c>
      <c r="H31" s="54"/>
    </row>
    <row r="32" spans="1:13" x14ac:dyDescent="0.25">
      <c r="A32" s="61"/>
      <c r="B32" s="61"/>
      <c r="C32" s="61"/>
      <c r="D32" s="61"/>
      <c r="E32" s="61"/>
      <c r="F32" s="61"/>
      <c r="G32" s="61"/>
      <c r="H32" s="62"/>
      <c r="I32" s="63"/>
      <c r="J32" s="64"/>
      <c r="K32" s="64"/>
      <c r="L32" s="63"/>
      <c r="M32" s="65"/>
    </row>
    <row r="33" spans="1:13" x14ac:dyDescent="0.25">
      <c r="A33" s="61"/>
      <c r="B33" s="61"/>
      <c r="C33" s="61"/>
      <c r="D33" s="61"/>
      <c r="E33" s="61"/>
      <c r="F33" s="61"/>
      <c r="G33" s="61"/>
      <c r="H33" s="62"/>
      <c r="I33" s="63"/>
      <c r="J33" s="64"/>
      <c r="K33" s="64"/>
      <c r="L33" s="63"/>
      <c r="M33" s="65"/>
    </row>
    <row r="34" spans="1:13" x14ac:dyDescent="0.25">
      <c r="A34" s="61"/>
      <c r="B34" s="61"/>
      <c r="C34" s="61"/>
      <c r="D34" s="61"/>
      <c r="E34" s="61"/>
      <c r="F34" s="61"/>
      <c r="G34" s="61"/>
      <c r="H34" s="62"/>
      <c r="I34" s="63"/>
      <c r="J34" s="64"/>
      <c r="K34" s="64"/>
      <c r="L34" s="63"/>
      <c r="M34" s="65"/>
    </row>
    <row r="35" spans="1:13" ht="18.75" x14ac:dyDescent="0.3">
      <c r="A35" s="16"/>
      <c r="B35" s="16"/>
      <c r="C35" s="16"/>
      <c r="D35" s="16"/>
      <c r="E35" s="16"/>
      <c r="F35" s="16"/>
      <c r="G35" s="16"/>
      <c r="H35" s="17"/>
      <c r="I35" s="18"/>
      <c r="J35" s="19"/>
      <c r="K35" s="19"/>
      <c r="L35" s="15"/>
      <c r="M35" s="20"/>
    </row>
    <row r="36" spans="1:13" ht="18.75" x14ac:dyDescent="0.3">
      <c r="A36" s="16"/>
      <c r="B36" s="16"/>
      <c r="C36" s="16"/>
      <c r="D36" s="16"/>
      <c r="E36" s="16"/>
      <c r="F36" s="16"/>
      <c r="G36" s="16"/>
      <c r="H36" s="17"/>
      <c r="I36" s="18"/>
      <c r="J36" s="19"/>
      <c r="K36" s="19"/>
      <c r="L36" s="15"/>
      <c r="M36" s="20"/>
    </row>
    <row r="37" spans="1:13" ht="18.75" x14ac:dyDescent="0.3">
      <c r="A37" s="16"/>
      <c r="B37" s="16"/>
      <c r="C37" s="16"/>
      <c r="D37" s="16"/>
      <c r="E37" s="16"/>
      <c r="F37" s="16"/>
      <c r="G37" s="16"/>
      <c r="H37" s="17"/>
      <c r="I37" s="18"/>
      <c r="J37" s="19"/>
      <c r="K37" s="19"/>
      <c r="L37" s="15"/>
      <c r="M37" s="20"/>
    </row>
    <row r="38" spans="1:13" x14ac:dyDescent="0.25">
      <c r="A38" s="82" t="s">
        <v>133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 x14ac:dyDescent="0.25">
      <c r="A39" s="82" t="s">
        <v>17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ht="18.75" x14ac:dyDescent="0.3">
      <c r="A40" s="1" t="s">
        <v>3</v>
      </c>
      <c r="B40" s="1" t="s">
        <v>19</v>
      </c>
      <c r="C40" s="2" t="s">
        <v>15</v>
      </c>
      <c r="D40" s="84" t="s">
        <v>20</v>
      </c>
      <c r="E40" s="84"/>
      <c r="L40" s="6"/>
    </row>
    <row r="41" spans="1:13" ht="37.5" customHeight="1" x14ac:dyDescent="0.25">
      <c r="A41" s="8">
        <v>45961</v>
      </c>
      <c r="B41" s="10">
        <v>37640</v>
      </c>
      <c r="C41" s="9">
        <v>2.09</v>
      </c>
      <c r="D41" s="85" t="s">
        <v>132</v>
      </c>
      <c r="E41" s="85"/>
    </row>
    <row r="42" spans="1:13" x14ac:dyDescent="0.25">
      <c r="A42" s="83" t="s">
        <v>16</v>
      </c>
      <c r="B42" s="83"/>
      <c r="C42" s="3">
        <f>+C41</f>
        <v>2.09</v>
      </c>
      <c r="D42" s="86" t="s">
        <v>40</v>
      </c>
      <c r="E42" s="86"/>
    </row>
    <row r="43" spans="1:13" x14ac:dyDescent="0.25">
      <c r="A43" s="46"/>
      <c r="B43" s="46"/>
      <c r="C43" s="47"/>
      <c r="D43" s="48"/>
      <c r="E43" s="48"/>
    </row>
    <row r="44" spans="1:13" x14ac:dyDescent="0.25">
      <c r="A44" s="46"/>
      <c r="B44" s="46"/>
      <c r="C44" s="47"/>
      <c r="D44" s="48"/>
      <c r="E44" s="48"/>
    </row>
    <row r="45" spans="1:13" x14ac:dyDescent="0.25">
      <c r="A45" s="46"/>
      <c r="B45" s="46"/>
      <c r="C45" s="47"/>
      <c r="D45" s="48"/>
      <c r="E45" s="48"/>
    </row>
    <row r="46" spans="1:13" x14ac:dyDescent="0.25">
      <c r="A46" s="46"/>
      <c r="B46" s="46"/>
      <c r="C46" s="47"/>
      <c r="D46" s="48"/>
      <c r="E46" s="48"/>
    </row>
    <row r="47" spans="1:13" x14ac:dyDescent="0.25">
      <c r="A47" s="46"/>
      <c r="B47" s="46"/>
      <c r="C47" s="47"/>
      <c r="D47" s="48"/>
      <c r="E47" s="48"/>
    </row>
    <row r="48" spans="1:13" x14ac:dyDescent="0.25">
      <c r="A48" s="46"/>
      <c r="B48" s="46"/>
      <c r="C48" s="47"/>
      <c r="D48" s="48"/>
      <c r="E48" s="48"/>
    </row>
    <row r="49" spans="1:9" x14ac:dyDescent="0.25">
      <c r="A49" s="46"/>
      <c r="B49" s="46"/>
      <c r="C49" s="47"/>
      <c r="D49" s="48"/>
      <c r="E49" s="48"/>
    </row>
    <row r="50" spans="1:9" x14ac:dyDescent="0.25">
      <c r="A50" s="46"/>
      <c r="B50" s="46"/>
      <c r="C50" s="47"/>
      <c r="D50" s="48"/>
      <c r="E50" s="48"/>
    </row>
    <row r="51" spans="1:9" x14ac:dyDescent="0.25">
      <c r="A51" s="46"/>
      <c r="B51" s="46"/>
      <c r="C51" s="47"/>
      <c r="D51" s="48"/>
      <c r="E51" s="48"/>
    </row>
    <row r="52" spans="1:9" x14ac:dyDescent="0.25">
      <c r="A52" s="46"/>
      <c r="B52" s="46"/>
      <c r="C52" s="47"/>
      <c r="D52" s="48"/>
      <c r="E52" s="48"/>
    </row>
    <row r="53" spans="1:9" x14ac:dyDescent="0.25">
      <c r="A53" s="46"/>
      <c r="B53" s="46"/>
      <c r="C53" s="47"/>
      <c r="D53" s="48"/>
      <c r="E53" s="48"/>
    </row>
    <row r="54" spans="1:9" x14ac:dyDescent="0.25">
      <c r="A54" s="46"/>
      <c r="B54" s="46"/>
      <c r="C54" s="47"/>
      <c r="D54" s="48"/>
      <c r="E54" s="48"/>
    </row>
    <row r="55" spans="1:9" x14ac:dyDescent="0.25">
      <c r="A55" s="11"/>
      <c r="B55" s="11"/>
      <c r="C55" s="12"/>
      <c r="D55" s="13"/>
      <c r="E55" s="13"/>
    </row>
    <row r="56" spans="1:9" x14ac:dyDescent="0.25">
      <c r="A56" s="11"/>
      <c r="B56" s="11"/>
      <c r="C56" s="12"/>
      <c r="D56" s="13"/>
      <c r="E56" s="13"/>
    </row>
    <row r="57" spans="1:9" x14ac:dyDescent="0.25">
      <c r="D57" s="88" t="s">
        <v>0</v>
      </c>
      <c r="E57" s="88"/>
      <c r="F57" s="88"/>
      <c r="G57" s="88"/>
      <c r="H57" s="88"/>
      <c r="I57" s="88"/>
    </row>
    <row r="58" spans="1:9" x14ac:dyDescent="0.25">
      <c r="D58" s="88" t="s">
        <v>13</v>
      </c>
      <c r="E58" s="88"/>
      <c r="F58" s="88"/>
      <c r="G58" s="88"/>
      <c r="H58" s="88"/>
      <c r="I58" s="88"/>
    </row>
    <row r="59" spans="1:9" ht="34.5" customHeight="1" x14ac:dyDescent="0.25">
      <c r="D59" s="89" t="s">
        <v>14</v>
      </c>
      <c r="E59" s="89"/>
      <c r="F59" s="89"/>
      <c r="G59" s="89"/>
      <c r="H59" s="89"/>
      <c r="I59" s="89"/>
    </row>
    <row r="61" spans="1:9" x14ac:dyDescent="0.25">
      <c r="D61" s="87" t="s">
        <v>21</v>
      </c>
      <c r="E61" s="87"/>
      <c r="F61" s="87"/>
      <c r="G61" s="87"/>
      <c r="H61" s="87"/>
      <c r="I61" s="87"/>
    </row>
    <row r="62" spans="1:9" x14ac:dyDescent="0.25">
      <c r="D62" s="87" t="s">
        <v>134</v>
      </c>
      <c r="E62" s="87"/>
      <c r="F62" s="87"/>
      <c r="G62" s="87"/>
      <c r="H62" s="87"/>
      <c r="I62" s="87"/>
    </row>
    <row r="63" spans="1:9" x14ac:dyDescent="0.25">
      <c r="D63" s="87" t="s">
        <v>22</v>
      </c>
      <c r="E63" s="87"/>
      <c r="F63" s="87"/>
      <c r="G63" s="87"/>
      <c r="H63" s="87"/>
      <c r="I63" s="87"/>
    </row>
    <row r="65" spans="2:13" x14ac:dyDescent="0.25">
      <c r="B65" s="91" t="s">
        <v>23</v>
      </c>
      <c r="C65" s="92"/>
      <c r="D65" s="92"/>
      <c r="E65" s="92"/>
      <c r="F65" s="92"/>
      <c r="G65" s="92"/>
      <c r="H65" s="92"/>
      <c r="I65" s="92"/>
      <c r="J65" s="93"/>
      <c r="K65" s="73"/>
    </row>
    <row r="66" spans="2:13" ht="30" x14ac:dyDescent="0.25">
      <c r="B66" s="28" t="s">
        <v>24</v>
      </c>
      <c r="C66" s="27" t="s">
        <v>44</v>
      </c>
      <c r="D66" s="29" t="s">
        <v>25</v>
      </c>
      <c r="E66" s="29" t="s">
        <v>26</v>
      </c>
      <c r="F66" s="29" t="s">
        <v>27</v>
      </c>
      <c r="G66" s="29" t="s">
        <v>43</v>
      </c>
      <c r="H66" s="29" t="s">
        <v>28</v>
      </c>
      <c r="I66" s="29" t="s">
        <v>29</v>
      </c>
      <c r="J66" s="29" t="s">
        <v>49</v>
      </c>
      <c r="K66" s="29" t="s">
        <v>50</v>
      </c>
      <c r="L66" s="5" t="s">
        <v>30</v>
      </c>
      <c r="M66" s="30"/>
    </row>
    <row r="67" spans="2:13" ht="45" x14ac:dyDescent="0.25">
      <c r="B67" s="28">
        <v>1</v>
      </c>
      <c r="C67" s="27" t="s">
        <v>31</v>
      </c>
      <c r="D67" s="14" t="s">
        <v>32</v>
      </c>
      <c r="E67" s="21" t="s">
        <v>33</v>
      </c>
      <c r="F67" s="32">
        <v>18886.400000000001</v>
      </c>
      <c r="G67" s="31">
        <v>117654.66</v>
      </c>
      <c r="H67" s="22">
        <v>33324.71</v>
      </c>
      <c r="I67" s="23">
        <f>F67+G67-H67</f>
        <v>103216.35</v>
      </c>
      <c r="J67" s="55"/>
      <c r="K67" s="66"/>
      <c r="L67" s="66">
        <f>I67+K67</f>
        <v>103216.35</v>
      </c>
    </row>
    <row r="68" spans="2:13" ht="45" x14ac:dyDescent="0.25">
      <c r="B68" s="28">
        <v>2</v>
      </c>
      <c r="C68" s="27" t="s">
        <v>31</v>
      </c>
      <c r="D68" s="14" t="s">
        <v>34</v>
      </c>
      <c r="E68" s="21" t="s">
        <v>35</v>
      </c>
      <c r="F68" s="32">
        <v>24567.42</v>
      </c>
      <c r="G68" s="31">
        <v>2.09</v>
      </c>
      <c r="H68" s="22">
        <v>0</v>
      </c>
      <c r="I68" s="23">
        <f>F68+G68-H68</f>
        <v>24569.51</v>
      </c>
      <c r="J68" s="55"/>
      <c r="K68" s="55"/>
      <c r="L68" s="66">
        <v>24569.51</v>
      </c>
    </row>
    <row r="69" spans="2:13" ht="45" x14ac:dyDescent="0.25">
      <c r="B69" s="28">
        <v>3</v>
      </c>
      <c r="C69" s="27" t="s">
        <v>31</v>
      </c>
      <c r="D69" s="14" t="s">
        <v>36</v>
      </c>
      <c r="E69" s="21" t="s">
        <v>37</v>
      </c>
      <c r="F69" s="32">
        <v>76000</v>
      </c>
      <c r="G69" s="31">
        <v>153000</v>
      </c>
      <c r="H69" s="22">
        <v>76000</v>
      </c>
      <c r="I69" s="23">
        <f>F69+G69-H69</f>
        <v>153000</v>
      </c>
      <c r="J69" s="23">
        <v>44000</v>
      </c>
      <c r="K69" s="23"/>
      <c r="L69" s="66">
        <f>I69+J69</f>
        <v>197000</v>
      </c>
    </row>
    <row r="70" spans="2:13" ht="45" x14ac:dyDescent="0.25">
      <c r="B70" s="28">
        <v>4</v>
      </c>
      <c r="C70" s="27" t="s">
        <v>31</v>
      </c>
      <c r="D70" s="4" t="s">
        <v>38</v>
      </c>
      <c r="E70" s="33" t="s">
        <v>39</v>
      </c>
      <c r="F70" s="32">
        <v>0</v>
      </c>
      <c r="G70" s="31">
        <v>6889.29</v>
      </c>
      <c r="H70" s="24">
        <v>6889.29</v>
      </c>
      <c r="I70" s="25">
        <v>0</v>
      </c>
      <c r="J70" s="55"/>
      <c r="K70" s="55"/>
      <c r="L70" s="67">
        <v>0</v>
      </c>
    </row>
    <row r="71" spans="2:13" x14ac:dyDescent="0.25">
      <c r="B71" s="79" t="s">
        <v>8</v>
      </c>
      <c r="C71" s="80"/>
      <c r="D71" s="80"/>
      <c r="E71" s="81"/>
      <c r="F71" s="70">
        <f t="shared" ref="F71:L71" si="0">SUM(F67:F70)</f>
        <v>119453.82</v>
      </c>
      <c r="G71" s="70">
        <f>SUM(G67:G70)</f>
        <v>277546.03999999998</v>
      </c>
      <c r="H71" s="71">
        <f>SUM(H67:H70)</f>
        <v>116213.99999999999</v>
      </c>
      <c r="I71" s="72">
        <f>SUM(I67:I70)</f>
        <v>280785.86</v>
      </c>
      <c r="J71" s="68">
        <f t="shared" si="0"/>
        <v>44000</v>
      </c>
      <c r="K71" s="74">
        <f>K67</f>
        <v>0</v>
      </c>
      <c r="L71" s="69">
        <f t="shared" si="0"/>
        <v>324785.86</v>
      </c>
    </row>
    <row r="72" spans="2:13" x14ac:dyDescent="0.25">
      <c r="B72" s="49"/>
      <c r="C72" s="49"/>
      <c r="D72" s="49"/>
      <c r="E72" s="49"/>
      <c r="F72" s="50"/>
      <c r="G72" s="50"/>
      <c r="H72" s="51"/>
      <c r="I72" s="51"/>
      <c r="J72" s="45"/>
      <c r="K72" s="45"/>
    </row>
    <row r="73" spans="2:13" x14ac:dyDescent="0.25">
      <c r="B73" s="49"/>
      <c r="C73" s="49"/>
      <c r="D73" s="49"/>
      <c r="E73" s="49"/>
      <c r="F73" s="50"/>
      <c r="G73" s="50"/>
      <c r="H73" s="51"/>
      <c r="I73" s="51"/>
      <c r="J73" s="45"/>
      <c r="K73" s="45"/>
    </row>
    <row r="74" spans="2:13" x14ac:dyDescent="0.25">
      <c r="B74" s="49"/>
      <c r="C74" s="49"/>
      <c r="D74" s="49"/>
      <c r="E74" s="49"/>
      <c r="F74" s="50"/>
      <c r="G74" s="50"/>
      <c r="H74" s="51"/>
      <c r="I74" s="51"/>
      <c r="J74" s="45"/>
      <c r="K74" s="45"/>
    </row>
    <row r="75" spans="2:13" x14ac:dyDescent="0.25">
      <c r="B75" s="49"/>
      <c r="C75" s="49"/>
      <c r="D75" s="49"/>
      <c r="E75" s="49"/>
      <c r="F75" s="50"/>
      <c r="G75" s="50"/>
      <c r="H75" s="51"/>
      <c r="I75" s="51"/>
      <c r="J75" s="45"/>
      <c r="K75" s="45"/>
    </row>
    <row r="76" spans="2:13" x14ac:dyDescent="0.25">
      <c r="B76" s="49"/>
      <c r="C76" s="49"/>
      <c r="D76" s="49"/>
      <c r="E76" s="49"/>
      <c r="F76" s="50"/>
      <c r="G76" s="50"/>
      <c r="H76" s="51"/>
      <c r="I76" s="51"/>
      <c r="J76" s="45"/>
      <c r="K76" s="45"/>
    </row>
    <row r="77" spans="2:13" x14ac:dyDescent="0.25">
      <c r="B77" s="49"/>
      <c r="C77" s="49"/>
      <c r="D77" s="49"/>
      <c r="E77" s="49"/>
      <c r="F77" s="50"/>
      <c r="G77" s="50"/>
      <c r="H77" s="51"/>
      <c r="I77" s="51"/>
      <c r="J77" s="45"/>
      <c r="K77" s="45"/>
    </row>
    <row r="78" spans="2:13" x14ac:dyDescent="0.25">
      <c r="B78" s="49"/>
      <c r="C78" s="49"/>
      <c r="D78" s="49"/>
      <c r="E78" s="49"/>
      <c r="F78" s="50"/>
      <c r="G78" s="50"/>
      <c r="H78" s="51"/>
      <c r="I78" s="51"/>
      <c r="J78" s="45"/>
      <c r="K78" s="45"/>
    </row>
    <row r="79" spans="2:13" x14ac:dyDescent="0.25">
      <c r="B79" s="49"/>
      <c r="C79" s="49"/>
      <c r="D79" s="49"/>
      <c r="E79" s="49"/>
      <c r="F79" s="50"/>
      <c r="G79" s="50"/>
      <c r="H79" s="51"/>
      <c r="I79" s="51"/>
      <c r="J79" s="45"/>
      <c r="K79" s="45"/>
    </row>
    <row r="80" spans="2:13" x14ac:dyDescent="0.25">
      <c r="B80" s="49"/>
      <c r="C80" s="49"/>
      <c r="D80" s="49"/>
      <c r="E80" s="49"/>
      <c r="F80" s="50"/>
      <c r="G80" s="50"/>
      <c r="H80" s="51"/>
      <c r="I80" s="51"/>
      <c r="J80" s="45"/>
      <c r="K80" s="45"/>
    </row>
    <row r="81" spans="1:11" x14ac:dyDescent="0.25">
      <c r="B81" s="49"/>
      <c r="C81" s="49"/>
      <c r="D81" s="49"/>
      <c r="E81" s="49"/>
      <c r="F81" s="50"/>
      <c r="G81" s="50"/>
      <c r="H81" s="51"/>
      <c r="I81" s="51"/>
      <c r="J81" s="45"/>
      <c r="K81" s="45"/>
    </row>
    <row r="82" spans="1:11" x14ac:dyDescent="0.25">
      <c r="B82" s="49"/>
      <c r="C82" s="49"/>
      <c r="D82" s="49"/>
      <c r="E82" s="49"/>
      <c r="F82" s="50"/>
      <c r="G82" s="50"/>
      <c r="H82" s="51"/>
      <c r="I82" s="51"/>
      <c r="J82" s="45"/>
      <c r="K82" s="45"/>
    </row>
    <row r="89" spans="1:11" x14ac:dyDescent="0.25">
      <c r="A89" s="76" t="s">
        <v>45</v>
      </c>
      <c r="B89" s="76"/>
      <c r="C89" s="76"/>
      <c r="D89" s="76"/>
      <c r="E89" s="76"/>
      <c r="F89" s="76"/>
      <c r="G89" s="76"/>
      <c r="H89" s="76"/>
      <c r="I89" s="76"/>
    </row>
    <row r="90" spans="1:11" x14ac:dyDescent="0.25">
      <c r="A90" s="77" t="s">
        <v>0</v>
      </c>
      <c r="B90" s="77"/>
      <c r="C90" s="77"/>
      <c r="D90" s="77"/>
      <c r="E90" s="77"/>
      <c r="F90" s="77"/>
      <c r="G90" s="77"/>
      <c r="H90" s="77"/>
      <c r="I90" s="77"/>
    </row>
    <row r="91" spans="1:11" ht="15.75" customHeight="1" x14ac:dyDescent="0.25">
      <c r="A91" s="76" t="s">
        <v>46</v>
      </c>
      <c r="B91" s="76"/>
      <c r="C91" s="76"/>
      <c r="D91" s="76"/>
      <c r="E91" s="76"/>
      <c r="F91" s="76"/>
      <c r="G91" s="76"/>
      <c r="H91" s="76"/>
      <c r="I91" s="76"/>
    </row>
    <row r="92" spans="1:11" ht="15.75" customHeight="1" x14ac:dyDescent="0.25">
      <c r="A92" s="78" t="s">
        <v>135</v>
      </c>
      <c r="B92" s="78"/>
      <c r="C92" s="78"/>
      <c r="D92" s="78"/>
      <c r="E92" s="78"/>
      <c r="F92" s="78"/>
      <c r="G92" s="78"/>
      <c r="H92" s="78"/>
      <c r="I92" s="78"/>
    </row>
    <row r="93" spans="1:11" x14ac:dyDescent="0.25">
      <c r="C93" s="43"/>
      <c r="D93" s="43"/>
      <c r="E93" s="43"/>
      <c r="F93" s="43"/>
      <c r="G93" s="43"/>
      <c r="H93" s="43"/>
    </row>
    <row r="94" spans="1:11" ht="26.25" x14ac:dyDescent="0.25">
      <c r="C94" s="55"/>
      <c r="D94" s="56" t="s">
        <v>24</v>
      </c>
      <c r="E94" s="34" t="s">
        <v>26</v>
      </c>
      <c r="F94" s="35" t="s">
        <v>27</v>
      </c>
      <c r="G94" s="34" t="s">
        <v>43</v>
      </c>
      <c r="H94" s="34" t="s">
        <v>28</v>
      </c>
      <c r="I94" s="34" t="s">
        <v>29</v>
      </c>
    </row>
    <row r="95" spans="1:11" ht="72" x14ac:dyDescent="0.25">
      <c r="C95" s="55"/>
      <c r="D95" s="36">
        <v>1</v>
      </c>
      <c r="E95" s="37" t="s">
        <v>47</v>
      </c>
      <c r="F95" s="38">
        <v>39514.910000000003</v>
      </c>
      <c r="G95" s="38">
        <v>0</v>
      </c>
      <c r="H95" s="39">
        <v>0</v>
      </c>
      <c r="I95" s="38">
        <f>F95+G95-H95</f>
        <v>39514.910000000003</v>
      </c>
    </row>
    <row r="96" spans="1:11" ht="48" x14ac:dyDescent="0.25">
      <c r="C96" s="55"/>
      <c r="D96" s="36">
        <v>2</v>
      </c>
      <c r="E96" s="37" t="s">
        <v>137</v>
      </c>
      <c r="F96" s="38"/>
      <c r="G96" s="38">
        <v>1605.5</v>
      </c>
      <c r="H96" s="39"/>
      <c r="I96" s="38">
        <f>I95+G96+H96</f>
        <v>41120.410000000003</v>
      </c>
    </row>
    <row r="97" spans="3:9" ht="57.75" customHeight="1" x14ac:dyDescent="0.25">
      <c r="C97" s="55"/>
      <c r="D97" s="36">
        <v>3</v>
      </c>
      <c r="E97" s="37" t="s">
        <v>138</v>
      </c>
      <c r="F97" s="38"/>
      <c r="G97" s="38"/>
      <c r="H97" s="39">
        <v>35772.89</v>
      </c>
      <c r="I97" s="38">
        <f>I96+G97-H97</f>
        <v>5347.5200000000041</v>
      </c>
    </row>
    <row r="98" spans="3:9" ht="48.75" customHeight="1" x14ac:dyDescent="0.25">
      <c r="C98" s="55"/>
      <c r="D98" s="28">
        <v>4</v>
      </c>
      <c r="E98" s="37" t="s">
        <v>48</v>
      </c>
      <c r="F98" s="55"/>
      <c r="G98" s="38">
        <v>77572.399999999994</v>
      </c>
      <c r="H98" s="55"/>
      <c r="I98" s="38">
        <f>I97+G98-H98</f>
        <v>82919.92</v>
      </c>
    </row>
    <row r="99" spans="3:9" x14ac:dyDescent="0.25">
      <c r="C99" s="75" t="s">
        <v>136</v>
      </c>
      <c r="D99" s="75"/>
      <c r="E99" s="75"/>
      <c r="F99" s="40">
        <f>SUM(F95:F95)</f>
        <v>39514.910000000003</v>
      </c>
      <c r="G99" s="40">
        <f>G96+G98</f>
        <v>79177.899999999994</v>
      </c>
      <c r="H99" s="41">
        <f>SUM(H95:H98)</f>
        <v>35772.89</v>
      </c>
      <c r="I99" s="42">
        <f>I98</f>
        <v>82919.92</v>
      </c>
    </row>
    <row r="100" spans="3:9" x14ac:dyDescent="0.25">
      <c r="G100" s="54"/>
    </row>
  </sheetData>
  <mergeCells count="25">
    <mergeCell ref="A28:G28"/>
    <mergeCell ref="B65:J65"/>
    <mergeCell ref="D1:I1"/>
    <mergeCell ref="D2:I2"/>
    <mergeCell ref="D3:I3"/>
    <mergeCell ref="A5:M5"/>
    <mergeCell ref="A6:M6"/>
    <mergeCell ref="B71:E71"/>
    <mergeCell ref="A38:M38"/>
    <mergeCell ref="A39:M39"/>
    <mergeCell ref="A42:B42"/>
    <mergeCell ref="D40:E40"/>
    <mergeCell ref="D41:E41"/>
    <mergeCell ref="D42:E42"/>
    <mergeCell ref="D63:I63"/>
    <mergeCell ref="D57:I57"/>
    <mergeCell ref="D58:I58"/>
    <mergeCell ref="D59:I59"/>
    <mergeCell ref="D61:I61"/>
    <mergeCell ref="D62:I62"/>
    <mergeCell ref="C99:E99"/>
    <mergeCell ref="A89:I89"/>
    <mergeCell ref="A90:I90"/>
    <mergeCell ref="A91:I91"/>
    <mergeCell ref="A92:I9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2025-11-10T16:56:57Z</cp:lastPrinted>
  <dcterms:created xsi:type="dcterms:W3CDTF">2018-07-20T20:07:43Z</dcterms:created>
  <dcterms:modified xsi:type="dcterms:W3CDTF">2025-11-10T16:57:14Z</dcterms:modified>
</cp:coreProperties>
</file>