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salazar\Desktop\LIC FREDY\carpeta 2025\LAI 2025\"/>
    </mc:Choice>
  </mc:AlternateContent>
  <xr:revisionPtr revIDLastSave="0" documentId="13_ncr:1_{EDA08363-CEB2-4F8D-81FF-63F42AC0DFE5}" xr6:coauthVersionLast="47" xr6:coauthVersionMax="47" xr10:uidLastSave="{00000000-0000-0000-0000-000000000000}"/>
  <bookViews>
    <workbookView xWindow="-120" yWindow="-120" windowWidth="29040" windowHeight="15720" xr2:uid="{A3F179A4-B4EB-4491-A5A7-1639B683C874}"/>
  </bookViews>
  <sheets>
    <sheet name="JULIO 2025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7" i="152" l="1"/>
  <c r="H25" i="152" l="1"/>
  <c r="H97" i="152"/>
  <c r="G56" i="152"/>
  <c r="I54" i="152"/>
  <c r="I52" i="152" l="1"/>
  <c r="H56" i="152"/>
  <c r="F56" i="152"/>
  <c r="I53" i="152" l="1"/>
  <c r="I56" i="152" s="1"/>
  <c r="F97" i="152"/>
  <c r="I93" i="152"/>
  <c r="I94" i="152" s="1"/>
  <c r="I95" i="152" s="1"/>
  <c r="I96" i="152" s="1"/>
  <c r="I97" i="152" s="1"/>
  <c r="J56" i="152" l="1"/>
  <c r="C33" i="15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FREDY OTONIEL SALAZAR ROMÁN</author>
  </authors>
  <commentList>
    <comment ref="C97" authorId="0" shapeId="0" xr:uid="{15369EA1-1DB6-45D8-8CB0-919345852EB2}">
      <text>
        <r>
          <rPr>
            <b/>
            <sz val="9"/>
            <color indexed="81"/>
            <rFont val="Tahoma"/>
            <family val="2"/>
          </rPr>
          <t>FREDY OTONIEL SALAZAR ROMÁN: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<sst xmlns="http://schemas.openxmlformats.org/spreadsheetml/2006/main" count="155" uniqueCount="137">
  <si>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</si>
  <si>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</si>
  <si>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</si>
  <si>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</si>
  <si>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</si>
  <si>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</si>
  <si>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</si>
  <si>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</si>
  <si>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SUMA TOTAL</t>
  </si>
  <si>
    <t>NOMBRE PROPIETARIO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</si>
  <si>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</si>
  <si>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</si>
  <si>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</si>
  <si>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</si>
  <si>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</si>
  <si>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</si>
  <si>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</si>
  <si>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</si>
  <si>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</si>
  <si>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</si>
  <si>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</si>
  <si>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</si>
  <si>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</si>
  <si>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</si>
  <si>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</si>
  <si>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No. DE CUENTA</t>
  </si>
  <si>
    <t>NOMBRE DE LA CUENTA</t>
  </si>
  <si>
    <t>SALDO ANTERIOR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</si>
  <si>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</si>
  <si>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</si>
  <si>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</si>
  <si>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</si>
  <si>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</si>
  <si>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</si>
  <si>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</si>
  <si>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</si>
  <si>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</si>
  <si>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</si>
  <si>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</si>
  <si>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</si>
  <si>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.</t>
  </si>
  <si>
    <t>MULTA PAGADA</t>
  </si>
  <si>
    <t>TOTAL</t>
  </si>
  <si>
    <t>CREDITOS</t>
  </si>
  <si>
    <t>ENTIDAD BANCARIA</t>
  </si>
  <si>
    <t>MINISTERIO DE COMUNICACIONES, INFRAESTRUCTURA Y VIVIENDA</t>
  </si>
  <si>
    <t>CUENTA CORRIENTE FONDO ROTATIVO INTERNO CON TARJETA DE COMPRAS INSTITUCIONAL -TCI-</t>
  </si>
  <si>
    <t>DIRECCION GENERAL DE TRANSPORTES FONDO ROTATIVO INTERNO CON TARJETA DE COMPRAS INSTITUCIONAL     -TCI-</t>
  </si>
  <si>
    <t>ACDO. GUB. 408/2014,  ARTI. 4, LIT. P</t>
  </si>
  <si>
    <t>4397700-6</t>
  </si>
  <si>
    <t xml:space="preserve"> ACDO. GUB. 408-2014, ARTI. 4, LITE. N</t>
  </si>
  <si>
    <t>C-615BXP</t>
  </si>
  <si>
    <t>REGISTRO Y CONTROL DE PAGO DE MULTAS DEL MES DE JULIO DE 2025  (Ingresos Privativos)</t>
  </si>
  <si>
    <t>REGISTRO Y CONTROL INGRESOS POR CAPITALIZACION DE INTERESES DEL MES JULIO DE 2025  (Intereses)</t>
  </si>
  <si>
    <t>Capitalización de Intereses del mes de julio de 2025.</t>
  </si>
  <si>
    <t>AL 31 DE JULIO DE 2025</t>
  </si>
  <si>
    <t>JULIO -- 2025</t>
  </si>
  <si>
    <t>ACDO. GUB. 225/2012 ARTI. 55, LIT. I</t>
  </si>
  <si>
    <t>JOSE ESTUARDO DARDON GARCIA</t>
  </si>
  <si>
    <t>CHN 17301308</t>
  </si>
  <si>
    <t>809025-4</t>
  </si>
  <si>
    <t>LUIS FERNANDO PEREZ CUCHES</t>
  </si>
  <si>
    <t>C-640BLB</t>
  </si>
  <si>
    <t>CHN 17103269</t>
  </si>
  <si>
    <t>758027-4</t>
  </si>
  <si>
    <t>ELEDORO VELASQUEZ PEREZ</t>
  </si>
  <si>
    <t>C-386BQG</t>
  </si>
  <si>
    <t>CHN 17301403</t>
  </si>
  <si>
    <t>473874-8</t>
  </si>
  <si>
    <t xml:space="preserve">POR RENOVACION EXTEMPORANEA SEGÚN RESOLUCION No. 223-03-2025  A NOMBRE DE ELIO RANFERI </t>
  </si>
  <si>
    <t>ELIO RANFERI CHANG LOPEZ</t>
  </si>
  <si>
    <t>LICENCIA O-2455</t>
  </si>
  <si>
    <t>CHN 17286068</t>
  </si>
  <si>
    <t>3584421-3</t>
  </si>
  <si>
    <t>POR RENOVACION EXTEMPORANEA SEGÚN RESOLUCION No. 283-05-2025  A NOMBRE DE CARLOS HUMBERTO GARCIA QUIÑONEZ</t>
  </si>
  <si>
    <t>CARLOS HUMBERTO GARCIA QUIÑONEZ</t>
  </si>
  <si>
    <t xml:space="preserve">LICENCIA T-24539 </t>
  </si>
  <si>
    <t>CHN 17229514</t>
  </si>
  <si>
    <t>2752989-4</t>
  </si>
  <si>
    <t>NANCY PAOLA CRUZ</t>
  </si>
  <si>
    <t>C-026BBS</t>
  </si>
  <si>
    <t>CHN 16966759</t>
  </si>
  <si>
    <t>1788347-4</t>
  </si>
  <si>
    <t>BYERON HERNANDEZ DOMINGUEZ</t>
  </si>
  <si>
    <t>C-678BPB</t>
  </si>
  <si>
    <t>CHN 17301494</t>
  </si>
  <si>
    <t>2313771-1</t>
  </si>
  <si>
    <t>ACUERDO GUBERNATIVO 225-2012 ARTICULO 55 LITERAL J</t>
  </si>
  <si>
    <t>WILSON ADOLFO OLIVA HERNANDEZ</t>
  </si>
  <si>
    <t>C-108BLZ</t>
  </si>
  <si>
    <t>CHN 17301493</t>
  </si>
  <si>
    <t>ACUERDO GUBERNATIVO 225-2012 ARTICULO 55 LITERAL I</t>
  </si>
  <si>
    <t>MARCOS PEREZ JIMENEZ</t>
  </si>
  <si>
    <t>C-410BSJ</t>
  </si>
  <si>
    <t>CHN 16966805</t>
  </si>
  <si>
    <t>696964-k</t>
  </si>
  <si>
    <t>ACUERDO GUBERNATIVO 408-2014 ARTÍCULO 4 LITERAL P</t>
  </si>
  <si>
    <t>GUSTAVO ADOLFO LARA BATRES</t>
  </si>
  <si>
    <t>C-427BMR</t>
  </si>
  <si>
    <t>CHN 16966845</t>
  </si>
  <si>
    <t>2216169-4</t>
  </si>
  <si>
    <t>ACDO. GUB. 225/2012 ARTO.55, INCISO I</t>
  </si>
  <si>
    <t xml:space="preserve">VIDAL MAURICIO AMBROCIO </t>
  </si>
  <si>
    <t>C-152BDR</t>
  </si>
  <si>
    <t>CHN 17371941</t>
  </si>
  <si>
    <t>1732560-9</t>
  </si>
  <si>
    <t>ACUERDO GUBERNATIVO 225-2012 ARTICULO 55 LITERAL A</t>
  </si>
  <si>
    <t>OTTONIEL CARDONA AGUIRRE</t>
  </si>
  <si>
    <t>C-132BGV</t>
  </si>
  <si>
    <t>CHN 17300483</t>
  </si>
  <si>
    <t>4769126-3</t>
  </si>
  <si>
    <t>ACDO GUB.408-2014, ART. 4, LIT. P</t>
  </si>
  <si>
    <t>ROSALINA MICULAX MICULAX}</t>
  </si>
  <si>
    <t>C--460BJR</t>
  </si>
  <si>
    <t>CHN 17371934</t>
  </si>
  <si>
    <t>3009583-2</t>
  </si>
  <si>
    <t xml:space="preserve"> ACDO. GUB. 408-2014, ARTI. 4, LITE. P</t>
  </si>
  <si>
    <t xml:space="preserve">OSCAR WILLIAM SIRIN </t>
  </si>
  <si>
    <t>C-129BMN</t>
  </si>
  <si>
    <t>CHN 14013102</t>
  </si>
  <si>
    <t>970229-6</t>
  </si>
  <si>
    <t>ACUERDO GUBERNATIVO 225-2012 ARTICULO 55 LITERAL C</t>
  </si>
  <si>
    <t xml:space="preserve">EDGAR ESTUARDO CASTAÑEDA </t>
  </si>
  <si>
    <t>C-179BBD</t>
  </si>
  <si>
    <t>CHN 14013104</t>
  </si>
  <si>
    <t>646954-K</t>
  </si>
  <si>
    <t>RUPERTO AMPEREZ MORALES</t>
  </si>
  <si>
    <t>C-010BKS</t>
  </si>
  <si>
    <t>CHN 14013101</t>
  </si>
  <si>
    <t>1750647-6</t>
  </si>
  <si>
    <t>ALEJANDRO RAMIREZ SOLIS</t>
  </si>
  <si>
    <t>C-993BLH</t>
  </si>
  <si>
    <t>CHN 17298283</t>
  </si>
  <si>
    <t>POR CONSUMOS REALIZADOS CON TCI  EN EL MES DE JULIO DE 2025</t>
  </si>
  <si>
    <t>POR REINTEGRO REALIZADOS  A LA TCI  EN EL MES DE JULIO DE 2026</t>
  </si>
  <si>
    <t>REPOSICION DE TCI  RENDICION ENTIDAD</t>
  </si>
  <si>
    <t>SUMA TOTAL 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</si>
</sst>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1"/>
      <name val="Calibri"/>
      <family val="2"/>
    </font>
    <font>
      <sz val="8"/>
      <color rgb="FF1F1F1F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96">
    <xf numFmtId="0" fontId="0" fillId="0" borderId="0" xfId="0"/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6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14" fillId="0" borderId="0" xfId="0" applyFont="1"/>
    <xf numFmtId="0" fontId="16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vertical="center"/>
    </xf>
    <xf numFmtId="0" fontId="16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0" fontId="9" fillId="4" borderId="0" xfId="0" applyFont="1" applyFill="1" applyAlignment="1">
      <alignment wrapText="1"/>
    </xf>
    <xf numFmtId="0" fontId="5" fillId="4" borderId="0" xfId="0" applyFont="1" applyFill="1"/>
    <xf numFmtId="14" fontId="5" fillId="4" borderId="0" xfId="0" applyNumberFormat="1" applyFont="1" applyFill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44" fontId="3" fillId="4" borderId="1" xfId="7" applyNumberFormat="1" applyFont="1" applyFill="1" applyBorder="1" applyAlignment="1">
      <alignment vertical="center"/>
    </xf>
    <xf numFmtId="44" fontId="7" fillId="4" borderId="1" xfId="7" applyNumberFormat="1" applyFont="1" applyFill="1" applyBorder="1" applyAlignment="1">
      <alignment vertical="center"/>
    </xf>
    <xf numFmtId="44" fontId="3" fillId="0" borderId="1" xfId="7" applyNumberFormat="1" applyFont="1" applyBorder="1" applyAlignment="1">
      <alignment vertical="center"/>
    </xf>
    <xf numFmtId="44" fontId="7" fillId="0" borderId="1" xfId="7" applyNumberFormat="1" applyFont="1" applyBorder="1" applyAlignment="1">
      <alignment vertical="center"/>
    </xf>
    <xf numFmtId="44" fontId="7" fillId="3" borderId="1" xfId="7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wrapText="1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horizontal="center" vertical="center"/>
    </xf>
    <xf numFmtId="44" fontId="13" fillId="0" borderId="1" xfId="0" applyNumberFormat="1" applyFont="1" applyBorder="1" applyAlignment="1">
      <alignment vertical="center"/>
    </xf>
    <xf numFmtId="44" fontId="7" fillId="3" borderId="1" xfId="0" applyNumberFormat="1" applyFont="1" applyFill="1" applyBorder="1" applyAlignment="1">
      <alignment vertical="center"/>
    </xf>
    <xf numFmtId="44" fontId="13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4" fontId="7" fillId="4" borderId="1" xfId="0" applyNumberFormat="1" applyFont="1" applyFill="1" applyBorder="1" applyAlignment="1">
      <alignment horizontal="center" vertical="center"/>
    </xf>
    <xf numFmtId="44" fontId="7" fillId="4" borderId="1" xfId="0" applyNumberFormat="1" applyFont="1" applyFill="1" applyBorder="1" applyAlignment="1">
      <alignment vertical="center"/>
    </xf>
    <xf numFmtId="44" fontId="7" fillId="0" borderId="1" xfId="7" applyNumberFormat="1" applyFont="1" applyBorder="1" applyAlignment="1">
      <alignment horizontal="center"/>
    </xf>
    <xf numFmtId="44" fontId="7" fillId="4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17" fontId="11" fillId="0" borderId="5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4" fontId="13" fillId="0" borderId="0" xfId="0" applyNumberFormat="1" applyFont="1" applyBorder="1"/>
    <xf numFmtId="14" fontId="22" fillId="4" borderId="0" xfId="0" applyNumberFormat="1" applyFont="1" applyFill="1" applyBorder="1" applyAlignment="1">
      <alignment horizontal="center"/>
    </xf>
    <xf numFmtId="165" fontId="23" fillId="4" borderId="0" xfId="0" applyNumberFormat="1" applyFont="1" applyFill="1" applyBorder="1"/>
    <xf numFmtId="0" fontId="24" fillId="4" borderId="0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 vertical="center"/>
    </xf>
    <xf numFmtId="44" fontId="23" fillId="4" borderId="0" xfId="0" applyNumberFormat="1" applyFont="1" applyFill="1" applyBorder="1" applyAlignment="1">
      <alignment vertical="center"/>
    </xf>
    <xf numFmtId="44" fontId="23" fillId="4" borderId="0" xfId="7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wrapText="1"/>
    </xf>
    <xf numFmtId="0" fontId="25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28" fillId="4" borderId="1" xfId="0" applyFont="1" applyFill="1" applyBorder="1" applyAlignment="1">
      <alignment horizontal="left" wrapText="1"/>
    </xf>
    <xf numFmtId="44" fontId="0" fillId="0" borderId="0" xfId="0" applyNumberFormat="1"/>
    <xf numFmtId="0" fontId="0" fillId="0" borderId="1" xfId="0" applyBorder="1"/>
    <xf numFmtId="0" fontId="0" fillId="5" borderId="1" xfId="0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17" fontId="11" fillId="0" borderId="0" xfId="0" applyNumberFormat="1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26" fillId="0" borderId="1" xfId="0" applyFont="1" applyBorder="1" applyAlignment="1">
      <alignment vertical="center" wrapText="1"/>
    </xf>
    <xf numFmtId="0" fontId="27" fillId="0" borderId="1" xfId="0" applyFont="1" applyBorder="1" applyAlignment="1">
      <alignment wrapText="1"/>
    </xf>
    <xf numFmtId="0" fontId="27" fillId="0" borderId="1" xfId="0" applyFont="1" applyBorder="1" applyAlignment="1">
      <alignment vertical="center" wrapText="1"/>
    </xf>
    <xf numFmtId="0" fontId="21" fillId="3" borderId="6" xfId="0" applyFont="1" applyFill="1" applyBorder="1" applyAlignment="1">
      <alignment horizontal="center"/>
    </xf>
    <xf numFmtId="165" fontId="21" fillId="3" borderId="6" xfId="0" applyNumberFormat="1" applyFont="1" applyFill="1" applyBorder="1"/>
    <xf numFmtId="0" fontId="20" fillId="3" borderId="6" xfId="0" applyFont="1" applyFill="1" applyBorder="1" applyAlignment="1">
      <alignment wrapText="1"/>
    </xf>
    <xf numFmtId="0" fontId="20" fillId="3" borderId="6" xfId="0" applyFont="1" applyFill="1" applyBorder="1"/>
    <xf numFmtId="14" fontId="20" fillId="3" borderId="6" xfId="0" applyNumberFormat="1" applyFont="1" applyFill="1" applyBorder="1" applyAlignment="1">
      <alignment wrapText="1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104775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53750" y="0"/>
          <a:ext cx="1057275" cy="838200"/>
        </a:xfrm>
        <a:prstGeom prst="rect">
          <a:avLst/>
        </a:prstGeom>
      </xdr:spPr>
    </xdr:pic>
    <xdr:clientData/>
  </xdr:twoCellAnchor>
  <xdr:oneCellAnchor>
    <xdr:from>
      <xdr:col>9</xdr:col>
      <xdr:colOff>142875</xdr:colOff>
      <xdr:row>40</xdr:row>
      <xdr:rowOff>38101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696700" y="1110615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628651</xdr:colOff>
      <xdr:row>2</xdr:row>
      <xdr:rowOff>266701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42</xdr:row>
      <xdr:rowOff>1</xdr:rowOff>
    </xdr:from>
    <xdr:to>
      <xdr:col>2</xdr:col>
      <xdr:colOff>647701</xdr:colOff>
      <xdr:row>44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4905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142875</xdr:colOff>
      <xdr:row>81</xdr:row>
      <xdr:rowOff>47625</xdr:rowOff>
    </xdr:from>
    <xdr:to>
      <xdr:col>8</xdr:col>
      <xdr:colOff>908050</xdr:colOff>
      <xdr:row>85</xdr:row>
      <xdr:rowOff>28575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5374D32-C03A-4653-A099-F51DED521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21802725"/>
          <a:ext cx="765175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81</xdr:row>
      <xdr:rowOff>114300</xdr:rowOff>
    </xdr:from>
    <xdr:to>
      <xdr:col>4</xdr:col>
      <xdr:colOff>561975</xdr:colOff>
      <xdr:row>85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546E166-19CA-46C4-843D-2DB637748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21869400"/>
          <a:ext cx="248602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L98"/>
  <sheetViews>
    <sheetView tabSelected="1" topLeftCell="A7" workbookViewId="0">
      <selection activeCell="K17" sqref="K17"/>
    </sheetView>
  </sheetViews>
  <sheetFormatPr baseColWidth="10" defaultRowHeight="15" x14ac:dyDescent="0.25"/>
  <cols>
    <col min="3" max="3" width="13" customWidth="1"/>
    <col min="4" max="4" width="12.7109375" customWidth="1"/>
    <col min="5" max="5" width="18" customWidth="1"/>
    <col min="6" max="6" width="13.85546875" customWidth="1"/>
    <col min="7" max="7" width="28.28515625" customWidth="1"/>
    <col min="8" max="8" width="13.42578125" customWidth="1"/>
    <col min="9" max="9" width="14.42578125" customWidth="1"/>
    <col min="10" max="10" width="14.28515625" customWidth="1"/>
    <col min="11" max="11" width="12" customWidth="1"/>
    <col min="12" max="12" width="9.28515625" customWidth="1"/>
  </cols>
  <sheetData>
    <row r="1" spans="1:12" x14ac:dyDescent="0.25">
      <c r="D1" s="83" t="s">
        <v>0</v>
      </c>
      <c r="E1" s="83"/>
      <c r="F1" s="83"/>
      <c r="G1" s="83"/>
      <c r="H1" s="83"/>
      <c r="I1" s="83"/>
    </row>
    <row r="2" spans="1:12" x14ac:dyDescent="0.25">
      <c r="D2" s="83" t="s">
        <v>13</v>
      </c>
      <c r="E2" s="83"/>
      <c r="F2" s="83"/>
      <c r="G2" s="83"/>
      <c r="H2" s="83"/>
      <c r="I2" s="83"/>
    </row>
    <row r="3" spans="1:12" ht="34.5" customHeight="1" x14ac:dyDescent="0.25">
      <c r="D3" s="84" t="s">
        <v>14</v>
      </c>
      <c r="E3" s="84"/>
      <c r="F3" s="84"/>
      <c r="G3" s="84"/>
      <c r="H3" s="84"/>
      <c r="I3" s="84"/>
    </row>
    <row r="5" spans="1:12" x14ac:dyDescent="0.25">
      <c r="A5" s="77" t="s">
        <v>52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x14ac:dyDescent="0.25">
      <c r="A6" s="77" t="s">
        <v>18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ht="37.5" customHeight="1" x14ac:dyDescent="0.25">
      <c r="A7" s="49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28" t="s">
        <v>41</v>
      </c>
      <c r="I7" s="8" t="s">
        <v>9</v>
      </c>
      <c r="J7" s="8" t="s">
        <v>10</v>
      </c>
      <c r="K7" s="8" t="s">
        <v>11</v>
      </c>
      <c r="L7" s="8" t="s">
        <v>12</v>
      </c>
    </row>
    <row r="8" spans="1:12" ht="23.25" x14ac:dyDescent="0.25">
      <c r="A8" s="22">
        <v>1</v>
      </c>
      <c r="B8" s="57">
        <v>6177</v>
      </c>
      <c r="C8" s="58">
        <v>45842</v>
      </c>
      <c r="D8" s="22" t="s">
        <v>49</v>
      </c>
      <c r="E8" s="22">
        <v>6761</v>
      </c>
      <c r="F8" s="58">
        <v>45842</v>
      </c>
      <c r="G8" s="59" t="s">
        <v>57</v>
      </c>
      <c r="H8" s="60">
        <v>1000</v>
      </c>
      <c r="I8" s="61" t="s">
        <v>58</v>
      </c>
      <c r="J8" s="22" t="s">
        <v>51</v>
      </c>
      <c r="K8" s="22" t="s">
        <v>59</v>
      </c>
      <c r="L8" s="58">
        <v>45841</v>
      </c>
    </row>
    <row r="9" spans="1:12" ht="29.25" customHeight="1" x14ac:dyDescent="0.25">
      <c r="A9" s="62">
        <v>2</v>
      </c>
      <c r="B9" s="57">
        <v>6178</v>
      </c>
      <c r="C9" s="58">
        <v>45842</v>
      </c>
      <c r="D9" s="57" t="s">
        <v>60</v>
      </c>
      <c r="E9" s="22">
        <v>6595</v>
      </c>
      <c r="F9" s="58">
        <v>45828</v>
      </c>
      <c r="G9" s="59" t="s">
        <v>50</v>
      </c>
      <c r="H9" s="63">
        <v>5000</v>
      </c>
      <c r="I9" s="59" t="s">
        <v>61</v>
      </c>
      <c r="J9" s="22" t="s">
        <v>62</v>
      </c>
      <c r="K9" s="22" t="s">
        <v>63</v>
      </c>
      <c r="L9" s="58">
        <v>45842</v>
      </c>
    </row>
    <row r="10" spans="1:12" ht="37.5" customHeight="1" x14ac:dyDescent="0.25">
      <c r="A10" s="64">
        <v>3</v>
      </c>
      <c r="B10" s="57">
        <v>6179</v>
      </c>
      <c r="C10" s="58">
        <v>45848</v>
      </c>
      <c r="D10" s="57" t="s">
        <v>64</v>
      </c>
      <c r="E10" s="22">
        <v>6501</v>
      </c>
      <c r="F10" s="58">
        <v>45727</v>
      </c>
      <c r="G10" s="59" t="s">
        <v>48</v>
      </c>
      <c r="H10" s="63">
        <v>3000</v>
      </c>
      <c r="I10" s="59" t="s">
        <v>65</v>
      </c>
      <c r="J10" s="22" t="s">
        <v>66</v>
      </c>
      <c r="K10" s="22" t="s">
        <v>67</v>
      </c>
      <c r="L10" s="58">
        <v>45847</v>
      </c>
    </row>
    <row r="11" spans="1:12" ht="37.5" customHeight="1" x14ac:dyDescent="0.25">
      <c r="A11" s="22">
        <v>4</v>
      </c>
      <c r="B11" s="57">
        <v>6180</v>
      </c>
      <c r="C11" s="58">
        <v>45849</v>
      </c>
      <c r="D11" s="57" t="s">
        <v>68</v>
      </c>
      <c r="E11" s="22"/>
      <c r="F11" s="58"/>
      <c r="G11" s="59" t="s">
        <v>69</v>
      </c>
      <c r="H11" s="63">
        <v>10000</v>
      </c>
      <c r="I11" s="65" t="s">
        <v>70</v>
      </c>
      <c r="J11" s="22" t="s">
        <v>71</v>
      </c>
      <c r="K11" s="22" t="s">
        <v>72</v>
      </c>
      <c r="L11" s="58">
        <v>45839</v>
      </c>
    </row>
    <row r="12" spans="1:12" ht="32.25" customHeight="1" x14ac:dyDescent="0.25">
      <c r="A12" s="22">
        <v>5</v>
      </c>
      <c r="B12" s="57">
        <v>6181</v>
      </c>
      <c r="C12" s="58">
        <v>45852</v>
      </c>
      <c r="D12" s="57" t="s">
        <v>73</v>
      </c>
      <c r="E12" s="22"/>
      <c r="F12" s="58"/>
      <c r="G12" s="59" t="s">
        <v>74</v>
      </c>
      <c r="H12" s="63">
        <v>10000</v>
      </c>
      <c r="I12" s="65" t="s">
        <v>75</v>
      </c>
      <c r="J12" s="22" t="s">
        <v>76</v>
      </c>
      <c r="K12" s="22" t="s">
        <v>77</v>
      </c>
      <c r="L12" s="58">
        <v>45839</v>
      </c>
    </row>
    <row r="13" spans="1:12" ht="24" customHeight="1" x14ac:dyDescent="0.25">
      <c r="A13" s="62">
        <v>6</v>
      </c>
      <c r="B13" s="57">
        <v>6182</v>
      </c>
      <c r="C13" s="58">
        <v>45852</v>
      </c>
      <c r="D13" s="57" t="s">
        <v>78</v>
      </c>
      <c r="E13" s="22">
        <v>6781</v>
      </c>
      <c r="F13" s="58">
        <v>45845</v>
      </c>
      <c r="G13" s="59" t="s">
        <v>50</v>
      </c>
      <c r="H13" s="63">
        <v>5000</v>
      </c>
      <c r="I13" s="65" t="s">
        <v>79</v>
      </c>
      <c r="J13" s="22" t="s">
        <v>80</v>
      </c>
      <c r="K13" s="22" t="s">
        <v>81</v>
      </c>
      <c r="L13" s="58">
        <v>45852</v>
      </c>
    </row>
    <row r="14" spans="1:12" ht="30" customHeight="1" x14ac:dyDescent="0.25">
      <c r="A14" s="64">
        <v>7</v>
      </c>
      <c r="B14" s="57">
        <v>6183</v>
      </c>
      <c r="C14" s="58">
        <v>45853</v>
      </c>
      <c r="D14" s="57" t="s">
        <v>82</v>
      </c>
      <c r="E14" s="22">
        <v>2946</v>
      </c>
      <c r="F14" s="58">
        <v>43113</v>
      </c>
      <c r="G14" s="59" t="s">
        <v>50</v>
      </c>
      <c r="H14" s="63">
        <v>5000</v>
      </c>
      <c r="I14" s="65" t="s">
        <v>83</v>
      </c>
      <c r="J14" s="22" t="s">
        <v>84</v>
      </c>
      <c r="K14" s="22" t="s">
        <v>85</v>
      </c>
      <c r="L14" s="58">
        <v>45853</v>
      </c>
    </row>
    <row r="15" spans="1:12" ht="30.75" customHeight="1" x14ac:dyDescent="0.25">
      <c r="A15" s="22">
        <v>8</v>
      </c>
      <c r="B15" s="57">
        <v>6184</v>
      </c>
      <c r="C15" s="58">
        <v>45853</v>
      </c>
      <c r="D15" s="57" t="s">
        <v>86</v>
      </c>
      <c r="E15" s="22">
        <v>6660</v>
      </c>
      <c r="F15" s="58">
        <v>45831</v>
      </c>
      <c r="G15" s="88" t="s">
        <v>87</v>
      </c>
      <c r="H15" s="63">
        <v>10000</v>
      </c>
      <c r="I15" s="65" t="s">
        <v>88</v>
      </c>
      <c r="J15" s="22" t="s">
        <v>89</v>
      </c>
      <c r="K15" s="22" t="s">
        <v>90</v>
      </c>
      <c r="L15" s="58">
        <v>45853</v>
      </c>
    </row>
    <row r="16" spans="1:12" ht="27" customHeight="1" x14ac:dyDescent="0.25">
      <c r="A16" s="22">
        <v>9</v>
      </c>
      <c r="B16" s="57">
        <v>6185</v>
      </c>
      <c r="C16" s="58">
        <v>45859</v>
      </c>
      <c r="D16" s="57"/>
      <c r="E16" s="22">
        <v>6666</v>
      </c>
      <c r="F16" s="58">
        <v>45855</v>
      </c>
      <c r="G16" s="88" t="s">
        <v>91</v>
      </c>
      <c r="H16" s="63">
        <v>10000</v>
      </c>
      <c r="I16" s="65" t="s">
        <v>92</v>
      </c>
      <c r="J16" s="22" t="s">
        <v>93</v>
      </c>
      <c r="K16" s="22" t="s">
        <v>94</v>
      </c>
      <c r="L16" s="58">
        <v>45859</v>
      </c>
    </row>
    <row r="17" spans="1:12" ht="39" customHeight="1" x14ac:dyDescent="0.25">
      <c r="A17" s="62">
        <v>10</v>
      </c>
      <c r="B17" s="57">
        <v>6186</v>
      </c>
      <c r="C17" s="58">
        <v>45862</v>
      </c>
      <c r="D17" s="57" t="s">
        <v>95</v>
      </c>
      <c r="E17" s="22">
        <v>6791</v>
      </c>
      <c r="F17" s="58">
        <v>45859</v>
      </c>
      <c r="G17" s="89" t="s">
        <v>96</v>
      </c>
      <c r="H17" s="63">
        <v>3000</v>
      </c>
      <c r="I17" s="65" t="s">
        <v>97</v>
      </c>
      <c r="J17" s="22" t="s">
        <v>98</v>
      </c>
      <c r="K17" s="22" t="s">
        <v>99</v>
      </c>
      <c r="L17" s="58">
        <v>45862</v>
      </c>
    </row>
    <row r="18" spans="1:12" ht="28.5" customHeight="1" x14ac:dyDescent="0.25">
      <c r="A18" s="64">
        <v>11</v>
      </c>
      <c r="B18" s="57">
        <v>6187</v>
      </c>
      <c r="C18" s="58">
        <v>45863</v>
      </c>
      <c r="D18" s="57" t="s">
        <v>100</v>
      </c>
      <c r="E18" s="22">
        <v>1602</v>
      </c>
      <c r="F18" s="58">
        <v>42460</v>
      </c>
      <c r="G18" s="90" t="s">
        <v>101</v>
      </c>
      <c r="H18" s="63">
        <v>1000</v>
      </c>
      <c r="I18" s="65" t="s">
        <v>102</v>
      </c>
      <c r="J18" s="22" t="s">
        <v>103</v>
      </c>
      <c r="K18" s="22" t="s">
        <v>104</v>
      </c>
      <c r="L18" s="58">
        <v>45863</v>
      </c>
    </row>
    <row r="19" spans="1:12" ht="30" customHeight="1" x14ac:dyDescent="0.25">
      <c r="A19" s="22">
        <v>12</v>
      </c>
      <c r="B19" s="57">
        <v>6188</v>
      </c>
      <c r="C19" s="58">
        <v>45866</v>
      </c>
      <c r="D19" s="57" t="s">
        <v>105</v>
      </c>
      <c r="E19" s="22">
        <v>185</v>
      </c>
      <c r="F19" s="58">
        <v>41745</v>
      </c>
      <c r="G19" s="88" t="s">
        <v>106</v>
      </c>
      <c r="H19" s="63">
        <v>10000</v>
      </c>
      <c r="I19" s="65" t="s">
        <v>107</v>
      </c>
      <c r="J19" s="22" t="s">
        <v>108</v>
      </c>
      <c r="K19" s="22" t="s">
        <v>109</v>
      </c>
      <c r="L19" s="58">
        <v>45866</v>
      </c>
    </row>
    <row r="20" spans="1:12" ht="33" customHeight="1" x14ac:dyDescent="0.25">
      <c r="A20" s="22">
        <v>13</v>
      </c>
      <c r="B20" s="57">
        <v>6189</v>
      </c>
      <c r="C20" s="58">
        <v>45867</v>
      </c>
      <c r="D20" s="57" t="s">
        <v>110</v>
      </c>
      <c r="E20" s="22">
        <v>1733</v>
      </c>
      <c r="F20" s="58">
        <v>42541</v>
      </c>
      <c r="G20" s="66" t="s">
        <v>111</v>
      </c>
      <c r="H20" s="63">
        <v>3000</v>
      </c>
      <c r="I20" s="65" t="s">
        <v>112</v>
      </c>
      <c r="J20" s="22" t="s">
        <v>113</v>
      </c>
      <c r="K20" s="22" t="s">
        <v>114</v>
      </c>
      <c r="L20" s="58">
        <v>45863</v>
      </c>
    </row>
    <row r="21" spans="1:12" ht="31.5" customHeight="1" x14ac:dyDescent="0.25">
      <c r="A21" s="62">
        <v>14</v>
      </c>
      <c r="B21" s="57">
        <v>6190</v>
      </c>
      <c r="C21" s="58">
        <v>45868</v>
      </c>
      <c r="D21" s="57" t="s">
        <v>115</v>
      </c>
      <c r="E21" s="22">
        <v>6554</v>
      </c>
      <c r="F21" s="58">
        <v>45750</v>
      </c>
      <c r="G21" s="59" t="s">
        <v>116</v>
      </c>
      <c r="H21" s="63">
        <v>3000</v>
      </c>
      <c r="I21" s="65" t="s">
        <v>117</v>
      </c>
      <c r="J21" s="22" t="s">
        <v>118</v>
      </c>
      <c r="K21" s="22" t="s">
        <v>119</v>
      </c>
      <c r="L21" s="58">
        <v>45863</v>
      </c>
    </row>
    <row r="22" spans="1:12" ht="33.75" customHeight="1" x14ac:dyDescent="0.25">
      <c r="A22" s="64">
        <v>15</v>
      </c>
      <c r="B22" s="57">
        <v>6191</v>
      </c>
      <c r="C22" s="58">
        <v>45868</v>
      </c>
      <c r="D22" s="57" t="s">
        <v>120</v>
      </c>
      <c r="E22" s="22">
        <v>6582</v>
      </c>
      <c r="F22" s="58">
        <v>45750</v>
      </c>
      <c r="G22" s="88" t="s">
        <v>121</v>
      </c>
      <c r="H22" s="63">
        <v>3000</v>
      </c>
      <c r="I22" s="65" t="s">
        <v>122</v>
      </c>
      <c r="J22" s="22" t="s">
        <v>123</v>
      </c>
      <c r="K22" s="22" t="s">
        <v>124</v>
      </c>
      <c r="L22" s="58">
        <v>45863</v>
      </c>
    </row>
    <row r="23" spans="1:12" ht="28.5" customHeight="1" x14ac:dyDescent="0.25">
      <c r="A23" s="22">
        <v>16</v>
      </c>
      <c r="B23" s="57">
        <v>6192</v>
      </c>
      <c r="C23" s="58">
        <v>45868</v>
      </c>
      <c r="D23" s="57" t="s">
        <v>125</v>
      </c>
      <c r="E23" s="22">
        <v>6581</v>
      </c>
      <c r="F23" s="58">
        <v>45750</v>
      </c>
      <c r="G23" s="66" t="s">
        <v>111</v>
      </c>
      <c r="H23" s="63">
        <v>3000</v>
      </c>
      <c r="I23" s="65" t="s">
        <v>126</v>
      </c>
      <c r="J23" s="22" t="s">
        <v>127</v>
      </c>
      <c r="K23" s="22" t="s">
        <v>128</v>
      </c>
      <c r="L23" s="58">
        <v>45863</v>
      </c>
    </row>
    <row r="24" spans="1:12" ht="37.5" customHeight="1" x14ac:dyDescent="0.25">
      <c r="A24" s="22">
        <v>17</v>
      </c>
      <c r="B24" s="57">
        <v>6193</v>
      </c>
      <c r="C24" s="58">
        <v>45868</v>
      </c>
      <c r="D24" s="57" t="s">
        <v>129</v>
      </c>
      <c r="E24" s="22">
        <v>6129</v>
      </c>
      <c r="F24" s="58">
        <v>45733</v>
      </c>
      <c r="G24" s="66" t="s">
        <v>57</v>
      </c>
      <c r="H24" s="63">
        <v>1000</v>
      </c>
      <c r="I24" s="65" t="s">
        <v>130</v>
      </c>
      <c r="J24" s="22" t="s">
        <v>131</v>
      </c>
      <c r="K24" s="22" t="s">
        <v>132</v>
      </c>
      <c r="L24" s="58">
        <v>45868</v>
      </c>
    </row>
    <row r="25" spans="1:12" ht="15.75" thickBot="1" x14ac:dyDescent="0.3">
      <c r="A25" s="91" t="s">
        <v>42</v>
      </c>
      <c r="B25" s="91"/>
      <c r="C25" s="91"/>
      <c r="D25" s="91"/>
      <c r="E25" s="91"/>
      <c r="F25" s="91"/>
      <c r="G25" s="91"/>
      <c r="H25" s="92">
        <f>SUM(H8:H24)</f>
        <v>86000</v>
      </c>
      <c r="I25" s="93"/>
      <c r="J25" s="94"/>
      <c r="K25" s="93"/>
      <c r="L25" s="95"/>
    </row>
    <row r="26" spans="1:12" ht="18.75" x14ac:dyDescent="0.3">
      <c r="A26" s="17"/>
      <c r="B26" s="17"/>
      <c r="C26" s="17"/>
      <c r="D26" s="17"/>
      <c r="E26" s="17"/>
      <c r="F26" s="17"/>
      <c r="G26" s="17"/>
      <c r="H26" s="18"/>
      <c r="I26" s="19"/>
      <c r="J26" s="20"/>
      <c r="K26" s="16"/>
      <c r="L26" s="21"/>
    </row>
    <row r="27" spans="1:12" ht="18.75" x14ac:dyDescent="0.3">
      <c r="A27" s="17"/>
      <c r="B27" s="17"/>
      <c r="C27" s="17"/>
      <c r="D27" s="17"/>
      <c r="E27" s="17"/>
      <c r="F27" s="17"/>
      <c r="G27" s="17"/>
      <c r="H27" s="18"/>
      <c r="I27" s="19"/>
      <c r="J27" s="20"/>
      <c r="K27" s="16"/>
      <c r="L27" s="21"/>
    </row>
    <row r="28" spans="1:12" ht="18.75" x14ac:dyDescent="0.3">
      <c r="A28" s="17"/>
      <c r="B28" s="17"/>
      <c r="C28" s="17"/>
      <c r="D28" s="17"/>
      <c r="E28" s="17"/>
      <c r="F28" s="17"/>
      <c r="G28" s="17"/>
      <c r="H28" s="18"/>
      <c r="I28" s="19"/>
      <c r="J28" s="20"/>
      <c r="K28" s="16"/>
      <c r="L28" s="21"/>
    </row>
    <row r="29" spans="1:12" x14ac:dyDescent="0.25">
      <c r="A29" s="77" t="s">
        <v>53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</row>
    <row r="30" spans="1:12" x14ac:dyDescent="0.25">
      <c r="A30" s="77" t="s">
        <v>17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</row>
    <row r="31" spans="1:12" ht="18.75" x14ac:dyDescent="0.3">
      <c r="A31" s="1" t="s">
        <v>3</v>
      </c>
      <c r="B31" s="1" t="s">
        <v>19</v>
      </c>
      <c r="C31" s="2" t="s">
        <v>15</v>
      </c>
      <c r="D31" s="79" t="s">
        <v>20</v>
      </c>
      <c r="E31" s="79"/>
      <c r="K31" s="7"/>
    </row>
    <row r="32" spans="1:12" ht="37.5" customHeight="1" x14ac:dyDescent="0.25">
      <c r="A32" s="9">
        <v>45869</v>
      </c>
      <c r="B32" s="11">
        <v>3291</v>
      </c>
      <c r="C32" s="10">
        <v>2.09</v>
      </c>
      <c r="D32" s="80" t="s">
        <v>54</v>
      </c>
      <c r="E32" s="80"/>
    </row>
    <row r="33" spans="1:9" x14ac:dyDescent="0.25">
      <c r="A33" s="78" t="s">
        <v>16</v>
      </c>
      <c r="B33" s="78"/>
      <c r="C33" s="3">
        <f>+C32</f>
        <v>2.09</v>
      </c>
      <c r="D33" s="81" t="s">
        <v>40</v>
      </c>
      <c r="E33" s="81"/>
    </row>
    <row r="34" spans="1:9" x14ac:dyDescent="0.25">
      <c r="A34" s="51"/>
      <c r="B34" s="51"/>
      <c r="C34" s="52"/>
      <c r="D34" s="53"/>
      <c r="E34" s="53"/>
    </row>
    <row r="35" spans="1:9" x14ac:dyDescent="0.25">
      <c r="A35" s="51"/>
      <c r="B35" s="51"/>
      <c r="C35" s="52"/>
      <c r="D35" s="53"/>
      <c r="E35" s="53"/>
    </row>
    <row r="36" spans="1:9" x14ac:dyDescent="0.25">
      <c r="A36" s="51"/>
      <c r="B36" s="51"/>
      <c r="C36" s="52"/>
      <c r="D36" s="53"/>
      <c r="E36" s="53"/>
    </row>
    <row r="37" spans="1:9" x14ac:dyDescent="0.25">
      <c r="A37" s="51"/>
      <c r="B37" s="51"/>
      <c r="C37" s="52"/>
      <c r="D37" s="53"/>
      <c r="E37" s="53"/>
    </row>
    <row r="38" spans="1:9" x14ac:dyDescent="0.25">
      <c r="A38" s="51"/>
      <c r="B38" s="51"/>
      <c r="C38" s="52"/>
      <c r="D38" s="53"/>
      <c r="E38" s="53"/>
    </row>
    <row r="39" spans="1:9" x14ac:dyDescent="0.25">
      <c r="A39" s="51"/>
      <c r="B39" s="51"/>
      <c r="C39" s="52"/>
      <c r="D39" s="53"/>
      <c r="E39" s="53"/>
    </row>
    <row r="40" spans="1:9" x14ac:dyDescent="0.25">
      <c r="A40" s="12"/>
      <c r="B40" s="12"/>
      <c r="C40" s="13"/>
      <c r="D40" s="14"/>
      <c r="E40" s="14"/>
    </row>
    <row r="41" spans="1:9" x14ac:dyDescent="0.25">
      <c r="A41" s="12"/>
      <c r="B41" s="12"/>
      <c r="C41" s="13"/>
      <c r="D41" s="14"/>
      <c r="E41" s="14"/>
    </row>
    <row r="42" spans="1:9" x14ac:dyDescent="0.25">
      <c r="D42" s="83" t="s">
        <v>0</v>
      </c>
      <c r="E42" s="83"/>
      <c r="F42" s="83"/>
      <c r="G42" s="83"/>
      <c r="H42" s="83"/>
      <c r="I42" s="83"/>
    </row>
    <row r="43" spans="1:9" x14ac:dyDescent="0.25">
      <c r="D43" s="83" t="s">
        <v>13</v>
      </c>
      <c r="E43" s="83"/>
      <c r="F43" s="83"/>
      <c r="G43" s="83"/>
      <c r="H43" s="83"/>
      <c r="I43" s="83"/>
    </row>
    <row r="44" spans="1:9" ht="34.5" customHeight="1" x14ac:dyDescent="0.25">
      <c r="D44" s="84" t="s">
        <v>14</v>
      </c>
      <c r="E44" s="84"/>
      <c r="F44" s="84"/>
      <c r="G44" s="84"/>
      <c r="H44" s="84"/>
      <c r="I44" s="84"/>
    </row>
    <row r="46" spans="1:9" x14ac:dyDescent="0.25">
      <c r="D46" s="82" t="s">
        <v>21</v>
      </c>
      <c r="E46" s="82"/>
      <c r="F46" s="82"/>
      <c r="G46" s="82"/>
      <c r="H46" s="82"/>
      <c r="I46" s="82"/>
    </row>
    <row r="47" spans="1:9" x14ac:dyDescent="0.25">
      <c r="D47" s="82" t="s">
        <v>55</v>
      </c>
      <c r="E47" s="82"/>
      <c r="F47" s="82"/>
      <c r="G47" s="82"/>
      <c r="H47" s="82"/>
      <c r="I47" s="82"/>
    </row>
    <row r="48" spans="1:9" x14ac:dyDescent="0.25">
      <c r="D48" s="82" t="s">
        <v>22</v>
      </c>
      <c r="E48" s="82"/>
      <c r="F48" s="82"/>
      <c r="G48" s="82"/>
      <c r="H48" s="82"/>
      <c r="I48" s="82"/>
    </row>
    <row r="50" spans="2:12" x14ac:dyDescent="0.25">
      <c r="B50" s="85" t="s">
        <v>23</v>
      </c>
      <c r="C50" s="86"/>
      <c r="D50" s="86"/>
      <c r="E50" s="86"/>
      <c r="F50" s="86"/>
      <c r="G50" s="86"/>
      <c r="H50" s="86"/>
      <c r="I50" s="86"/>
      <c r="J50" s="87"/>
    </row>
    <row r="51" spans="2:12" ht="30" x14ac:dyDescent="0.25">
      <c r="B51" s="30" t="s">
        <v>24</v>
      </c>
      <c r="C51" s="29" t="s">
        <v>44</v>
      </c>
      <c r="D51" s="31" t="s">
        <v>25</v>
      </c>
      <c r="E51" s="31" t="s">
        <v>26</v>
      </c>
      <c r="F51" s="31" t="s">
        <v>27</v>
      </c>
      <c r="G51" s="31" t="s">
        <v>43</v>
      </c>
      <c r="H51" s="31" t="s">
        <v>28</v>
      </c>
      <c r="I51" s="31" t="s">
        <v>29</v>
      </c>
      <c r="J51" s="5" t="s">
        <v>30</v>
      </c>
      <c r="K51" s="32"/>
      <c r="L51" s="32"/>
    </row>
    <row r="52" spans="2:12" ht="45" x14ac:dyDescent="0.25">
      <c r="B52" s="30">
        <v>1</v>
      </c>
      <c r="C52" s="29" t="s">
        <v>31</v>
      </c>
      <c r="D52" s="15" t="s">
        <v>32</v>
      </c>
      <c r="E52" s="22" t="s">
        <v>33</v>
      </c>
      <c r="F52" s="34">
        <v>65137.72</v>
      </c>
      <c r="G52" s="33">
        <v>76699.58</v>
      </c>
      <c r="H52" s="23">
        <v>49955.8</v>
      </c>
      <c r="I52" s="24">
        <f>F52+G52-H52</f>
        <v>91881.499999999985</v>
      </c>
      <c r="J52" s="35">
        <v>116881.3</v>
      </c>
    </row>
    <row r="53" spans="2:12" ht="45" x14ac:dyDescent="0.25">
      <c r="B53" s="30">
        <v>2</v>
      </c>
      <c r="C53" s="29" t="s">
        <v>31</v>
      </c>
      <c r="D53" s="15" t="s">
        <v>34</v>
      </c>
      <c r="E53" s="22" t="s">
        <v>35</v>
      </c>
      <c r="F53" s="34">
        <v>24565.33</v>
      </c>
      <c r="G53" s="33">
        <v>2.09</v>
      </c>
      <c r="H53" s="23">
        <v>4.1100000000000003</v>
      </c>
      <c r="I53" s="24">
        <f>F53+G53-H53</f>
        <v>24563.31</v>
      </c>
      <c r="J53" s="35">
        <v>24563.31</v>
      </c>
    </row>
    <row r="54" spans="2:12" ht="45" x14ac:dyDescent="0.25">
      <c r="B54" s="30">
        <v>3</v>
      </c>
      <c r="C54" s="29" t="s">
        <v>31</v>
      </c>
      <c r="D54" s="15" t="s">
        <v>36</v>
      </c>
      <c r="E54" s="22" t="s">
        <v>37</v>
      </c>
      <c r="F54" s="34">
        <v>109000</v>
      </c>
      <c r="G54" s="33">
        <v>86000</v>
      </c>
      <c r="H54" s="23">
        <v>109000</v>
      </c>
      <c r="I54" s="24">
        <f>F54+G54-H54</f>
        <v>86000</v>
      </c>
      <c r="J54" s="35">
        <v>133000</v>
      </c>
    </row>
    <row r="55" spans="2:12" ht="45" x14ac:dyDescent="0.25">
      <c r="B55" s="30">
        <v>4</v>
      </c>
      <c r="C55" s="29" t="s">
        <v>31</v>
      </c>
      <c r="D55" s="4" t="s">
        <v>38</v>
      </c>
      <c r="E55" s="38" t="s">
        <v>39</v>
      </c>
      <c r="F55" s="34">
        <v>0</v>
      </c>
      <c r="G55" s="33">
        <v>9816.2000000000007</v>
      </c>
      <c r="H55" s="25">
        <v>9816.2000000000007</v>
      </c>
      <c r="I55" s="26">
        <v>0</v>
      </c>
      <c r="J55" s="33">
        <v>0</v>
      </c>
    </row>
    <row r="56" spans="2:12" x14ac:dyDescent="0.25">
      <c r="B56" s="74" t="s">
        <v>8</v>
      </c>
      <c r="C56" s="75"/>
      <c r="D56" s="75"/>
      <c r="E56" s="76"/>
      <c r="F56" s="36">
        <f>SUM(F52:F55)</f>
        <v>198703.05</v>
      </c>
      <c r="G56" s="36">
        <f>SUM(G52:G55)</f>
        <v>172517.87</v>
      </c>
      <c r="H56" s="27">
        <f>SUM(H52:H55)</f>
        <v>168776.11000000002</v>
      </c>
      <c r="I56" s="27">
        <f>SUM(I52:I55)</f>
        <v>202444.81</v>
      </c>
      <c r="J56" s="37">
        <f>SUM(J52:J55)</f>
        <v>274444.61</v>
      </c>
    </row>
    <row r="57" spans="2:12" x14ac:dyDescent="0.25">
      <c r="B57" s="54"/>
      <c r="C57" s="54"/>
      <c r="D57" s="54"/>
      <c r="E57" s="54"/>
      <c r="F57" s="55"/>
      <c r="G57" s="55"/>
      <c r="H57" s="56"/>
      <c r="I57" s="56"/>
      <c r="J57" s="50"/>
    </row>
    <row r="58" spans="2:12" x14ac:dyDescent="0.25">
      <c r="B58" s="54"/>
      <c r="C58" s="54"/>
      <c r="D58" s="54"/>
      <c r="E58" s="54"/>
      <c r="F58" s="55"/>
      <c r="G58" s="55"/>
      <c r="H58" s="56"/>
      <c r="I58" s="56"/>
      <c r="J58" s="50"/>
    </row>
    <row r="59" spans="2:12" x14ac:dyDescent="0.25">
      <c r="B59" s="54"/>
      <c r="C59" s="54"/>
      <c r="D59" s="54"/>
      <c r="E59" s="54"/>
      <c r="F59" s="55"/>
      <c r="G59" s="55"/>
      <c r="H59" s="56"/>
      <c r="I59" s="56"/>
      <c r="J59" s="50"/>
    </row>
    <row r="60" spans="2:12" x14ac:dyDescent="0.25">
      <c r="B60" s="54"/>
      <c r="C60" s="54"/>
      <c r="D60" s="54"/>
      <c r="E60" s="54"/>
      <c r="F60" s="55"/>
      <c r="G60" s="55"/>
      <c r="H60" s="56"/>
      <c r="I60" s="56"/>
      <c r="J60" s="50"/>
    </row>
    <row r="61" spans="2:12" x14ac:dyDescent="0.25">
      <c r="B61" s="54"/>
      <c r="C61" s="54"/>
      <c r="D61" s="54"/>
      <c r="E61" s="54"/>
      <c r="F61" s="55"/>
      <c r="G61" s="55"/>
      <c r="H61" s="56"/>
      <c r="I61" s="56"/>
      <c r="J61" s="50"/>
    </row>
    <row r="62" spans="2:12" x14ac:dyDescent="0.25">
      <c r="B62" s="54"/>
      <c r="C62" s="54"/>
      <c r="D62" s="54"/>
      <c r="E62" s="54"/>
      <c r="F62" s="55"/>
      <c r="G62" s="55"/>
      <c r="H62" s="56"/>
      <c r="I62" s="56"/>
      <c r="J62" s="50"/>
    </row>
    <row r="63" spans="2:12" x14ac:dyDescent="0.25">
      <c r="B63" s="54"/>
      <c r="C63" s="54"/>
      <c r="D63" s="54"/>
      <c r="E63" s="54"/>
      <c r="F63" s="55"/>
      <c r="G63" s="55"/>
      <c r="H63" s="56"/>
      <c r="I63" s="56"/>
      <c r="J63" s="50"/>
    </row>
    <row r="64" spans="2:12" x14ac:dyDescent="0.25">
      <c r="B64" s="54"/>
      <c r="C64" s="54"/>
      <c r="D64" s="54"/>
      <c r="E64" s="54"/>
      <c r="F64" s="55"/>
      <c r="G64" s="55"/>
      <c r="H64" s="56"/>
      <c r="I64" s="56"/>
      <c r="J64" s="50"/>
    </row>
    <row r="65" spans="2:10" x14ac:dyDescent="0.25">
      <c r="B65" s="54"/>
      <c r="C65" s="54"/>
      <c r="D65" s="54"/>
      <c r="E65" s="54"/>
      <c r="F65" s="55"/>
      <c r="G65" s="55"/>
      <c r="H65" s="56"/>
      <c r="I65" s="56"/>
      <c r="J65" s="50"/>
    </row>
    <row r="66" spans="2:10" x14ac:dyDescent="0.25">
      <c r="B66" s="54"/>
      <c r="C66" s="54"/>
      <c r="D66" s="54"/>
      <c r="E66" s="54"/>
      <c r="F66" s="55"/>
      <c r="G66" s="55"/>
      <c r="H66" s="56"/>
      <c r="I66" s="56"/>
      <c r="J66" s="50"/>
    </row>
    <row r="67" spans="2:10" x14ac:dyDescent="0.25">
      <c r="B67" s="54"/>
      <c r="C67" s="54"/>
      <c r="D67" s="54"/>
      <c r="E67" s="54"/>
      <c r="F67" s="55"/>
      <c r="G67" s="55"/>
      <c r="H67" s="56"/>
      <c r="I67" s="56"/>
      <c r="J67" s="50"/>
    </row>
    <row r="68" spans="2:10" x14ac:dyDescent="0.25">
      <c r="B68" s="54"/>
      <c r="C68" s="54"/>
      <c r="D68" s="54"/>
      <c r="E68" s="54"/>
      <c r="F68" s="55"/>
      <c r="G68" s="55"/>
      <c r="H68" s="56"/>
      <c r="I68" s="56"/>
      <c r="J68" s="50"/>
    </row>
    <row r="69" spans="2:10" x14ac:dyDescent="0.25">
      <c r="B69" s="54"/>
      <c r="C69" s="54"/>
      <c r="D69" s="54"/>
      <c r="E69" s="54"/>
      <c r="F69" s="55"/>
      <c r="G69" s="55"/>
      <c r="H69" s="56"/>
      <c r="I69" s="56"/>
      <c r="J69" s="50"/>
    </row>
    <row r="70" spans="2:10" x14ac:dyDescent="0.25">
      <c r="B70" s="54"/>
      <c r="C70" s="54"/>
      <c r="D70" s="54"/>
      <c r="E70" s="54"/>
      <c r="F70" s="55"/>
      <c r="G70" s="55"/>
      <c r="H70" s="56"/>
      <c r="I70" s="56"/>
      <c r="J70" s="50"/>
    </row>
    <row r="78" spans="2:10" ht="18.75" x14ac:dyDescent="0.3">
      <c r="J78" s="6"/>
    </row>
    <row r="87" spans="1:9" x14ac:dyDescent="0.25">
      <c r="A87" s="71" t="s">
        <v>45</v>
      </c>
      <c r="B87" s="71"/>
      <c r="C87" s="71"/>
      <c r="D87" s="71"/>
      <c r="E87" s="71"/>
      <c r="F87" s="71"/>
      <c r="G87" s="71"/>
      <c r="H87" s="71"/>
      <c r="I87" s="71"/>
    </row>
    <row r="88" spans="1:9" x14ac:dyDescent="0.25">
      <c r="A88" s="72" t="s">
        <v>0</v>
      </c>
      <c r="B88" s="72"/>
      <c r="C88" s="72"/>
      <c r="D88" s="72"/>
      <c r="E88" s="72"/>
      <c r="F88" s="72"/>
      <c r="G88" s="72"/>
      <c r="H88" s="72"/>
      <c r="I88" s="72"/>
    </row>
    <row r="89" spans="1:9" ht="15.75" customHeight="1" x14ac:dyDescent="0.25">
      <c r="A89" s="71" t="s">
        <v>46</v>
      </c>
      <c r="B89" s="71"/>
      <c r="C89" s="71"/>
      <c r="D89" s="71"/>
      <c r="E89" s="71"/>
      <c r="F89" s="71"/>
      <c r="G89" s="71"/>
      <c r="H89" s="71"/>
      <c r="I89" s="71"/>
    </row>
    <row r="90" spans="1:9" ht="15.75" customHeight="1" x14ac:dyDescent="0.25">
      <c r="A90" s="73" t="s">
        <v>56</v>
      </c>
      <c r="B90" s="73"/>
      <c r="C90" s="73"/>
      <c r="D90" s="73"/>
      <c r="E90" s="73"/>
      <c r="F90" s="73"/>
      <c r="G90" s="73"/>
      <c r="H90" s="73"/>
      <c r="I90" s="73"/>
    </row>
    <row r="91" spans="1:9" x14ac:dyDescent="0.25">
      <c r="C91" s="48"/>
      <c r="D91" s="48"/>
      <c r="E91" s="48"/>
      <c r="F91" s="48"/>
      <c r="G91" s="48"/>
      <c r="H91" s="48"/>
    </row>
    <row r="92" spans="1:9" ht="26.25" x14ac:dyDescent="0.25">
      <c r="C92" s="68"/>
      <c r="D92" s="69" t="s">
        <v>24</v>
      </c>
      <c r="E92" s="39" t="s">
        <v>26</v>
      </c>
      <c r="F92" s="40" t="s">
        <v>27</v>
      </c>
      <c r="G92" s="39" t="s">
        <v>43</v>
      </c>
      <c r="H92" s="39" t="s">
        <v>28</v>
      </c>
      <c r="I92" s="39" t="s">
        <v>29</v>
      </c>
    </row>
    <row r="93" spans="1:9" ht="72" x14ac:dyDescent="0.25">
      <c r="C93" s="68"/>
      <c r="D93" s="41">
        <v>1</v>
      </c>
      <c r="E93" s="42" t="s">
        <v>47</v>
      </c>
      <c r="F93" s="43">
        <v>44886.03</v>
      </c>
      <c r="G93" s="43">
        <v>0</v>
      </c>
      <c r="H93" s="44">
        <v>0</v>
      </c>
      <c r="I93" s="43">
        <f>F93+G93-H93</f>
        <v>44886.03</v>
      </c>
    </row>
    <row r="94" spans="1:9" ht="48" x14ac:dyDescent="0.25">
      <c r="C94" s="68"/>
      <c r="D94" s="41">
        <v>2</v>
      </c>
      <c r="E94" s="42" t="s">
        <v>134</v>
      </c>
      <c r="F94" s="43"/>
      <c r="G94" s="43">
        <v>1063.3</v>
      </c>
      <c r="H94" s="44"/>
      <c r="I94" s="43">
        <f>I93+G94+H94</f>
        <v>45949.33</v>
      </c>
    </row>
    <row r="95" spans="1:9" ht="57.75" customHeight="1" x14ac:dyDescent="0.25">
      <c r="C95" s="68"/>
      <c r="D95" s="41">
        <v>3</v>
      </c>
      <c r="E95" s="42" t="s">
        <v>133</v>
      </c>
      <c r="F95" s="43"/>
      <c r="G95" s="43"/>
      <c r="H95" s="44">
        <v>38082.9</v>
      </c>
      <c r="I95" s="43">
        <f>I94+G95-H95</f>
        <v>7866.43</v>
      </c>
    </row>
    <row r="96" spans="1:9" ht="48.75" customHeight="1" x14ac:dyDescent="0.25">
      <c r="C96" s="68"/>
      <c r="D96" s="30">
        <v>4</v>
      </c>
      <c r="E96" s="42" t="s">
        <v>135</v>
      </c>
      <c r="F96" s="68"/>
      <c r="G96" s="43">
        <v>4747.7</v>
      </c>
      <c r="H96" s="68"/>
      <c r="I96" s="43">
        <f>I95+G96-H96</f>
        <v>12614.130000000001</v>
      </c>
    </row>
    <row r="97" spans="3:9" x14ac:dyDescent="0.25">
      <c r="C97" s="70" t="s">
        <v>136</v>
      </c>
      <c r="D97" s="70"/>
      <c r="E97" s="70"/>
      <c r="F97" s="45">
        <f>SUM(F93:F93)</f>
        <v>44886.03</v>
      </c>
      <c r="G97" s="45">
        <f>G94+G96</f>
        <v>5811</v>
      </c>
      <c r="H97" s="46">
        <f>SUM(H93:H96)</f>
        <v>38082.9</v>
      </c>
      <c r="I97" s="47">
        <f>I96</f>
        <v>12614.130000000001</v>
      </c>
    </row>
    <row r="98" spans="3:9" x14ac:dyDescent="0.25">
      <c r="G98" s="67"/>
    </row>
  </sheetData>
  <mergeCells count="25">
    <mergeCell ref="A25:G25"/>
    <mergeCell ref="B50:J50"/>
    <mergeCell ref="D1:I1"/>
    <mergeCell ref="D2:I2"/>
    <mergeCell ref="D3:I3"/>
    <mergeCell ref="A5:L5"/>
    <mergeCell ref="A6:L6"/>
    <mergeCell ref="B56:E56"/>
    <mergeCell ref="A29:L29"/>
    <mergeCell ref="A30:L30"/>
    <mergeCell ref="A33:B33"/>
    <mergeCell ref="D31:E31"/>
    <mergeCell ref="D32:E32"/>
    <mergeCell ref="D33:E33"/>
    <mergeCell ref="D48:I48"/>
    <mergeCell ref="D42:I42"/>
    <mergeCell ref="D43:I43"/>
    <mergeCell ref="D44:I44"/>
    <mergeCell ref="D46:I46"/>
    <mergeCell ref="D47:I47"/>
    <mergeCell ref="C97:E97"/>
    <mergeCell ref="A87:I87"/>
    <mergeCell ref="A88:I88"/>
    <mergeCell ref="A89:I89"/>
    <mergeCell ref="A90:I90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FREDY OTONIEL SALAZAR ROMÁN</cp:lastModifiedBy>
  <cp:lastPrinted>2025-08-08T18:14:35Z</cp:lastPrinted>
  <dcterms:created xsi:type="dcterms:W3CDTF">2018-07-20T20:07:43Z</dcterms:created>
  <dcterms:modified xsi:type="dcterms:W3CDTF">2025-08-08T18:15:31Z</dcterms:modified>
</cp:coreProperties>
</file>