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salazar\Desktop\LIC FREDY\carpeta 2025\LAI 2025\"/>
    </mc:Choice>
  </mc:AlternateContent>
  <xr:revisionPtr revIDLastSave="0" documentId="13_ncr:1_{A72C62B6-4BA0-4778-9C88-0069429D1310}" xr6:coauthVersionLast="47" xr6:coauthVersionMax="47" xr10:uidLastSave="{00000000-0000-0000-0000-000000000000}"/>
  <bookViews>
    <workbookView xWindow="-120" yWindow="-120" windowWidth="29040" windowHeight="15720" xr2:uid="{A3F179A4-B4EB-4491-A5A7-1639B683C874}"/>
  </bookViews>
  <sheets>
    <sheet name="MAYO 2025" sheetId="152" r:id="rId1"/>
    <sheet name="Hoja1" sheetId="15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1" i="152" l="1"/>
  <c r="I45" i="152"/>
  <c r="H22" i="152" l="1"/>
  <c r="I43" i="152" l="1"/>
  <c r="H47" i="152"/>
  <c r="G47" i="152"/>
  <c r="F47" i="152"/>
  <c r="I44" i="152" l="1"/>
  <c r="I47" i="152" s="1"/>
  <c r="G71" i="152"/>
  <c r="F71" i="152"/>
  <c r="I71" i="152" s="1"/>
  <c r="I66" i="152"/>
  <c r="I67" i="152" s="1"/>
  <c r="I68" i="152" s="1"/>
  <c r="I69" i="152" s="1"/>
  <c r="I70" i="152" s="1"/>
  <c r="J47" i="152" l="1"/>
  <c r="C30" i="15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FREDY OTONIEL SALAZAR ROMÁN</author>
  </authors>
  <commentList>
    <comment ref="C71" authorId="0" shapeId="0" xr:uid="{15369EA1-1DB6-45D8-8CB0-919345852EB2}">
      <text>
        <r>
          <rPr>
            <b/>
            <sz val="9"/>
            <color indexed="81"/>
            <rFont val="Tahoma"/>
            <family val="2"/>
          </rPr>
          <t>FREDY OTONIEL SALAZAR ROMÁN: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<sst xmlns="http://schemas.openxmlformats.org/spreadsheetml/2006/main" count="146" uniqueCount="124">
  <si>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</si>
  <si>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</si>
  <si>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</si>
  <si>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</si>
  <si>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</si>
  <si>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</si>
  <si>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</si>
  <si>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</si>
  <si>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SUMA TOTAL</t>
  </si>
  <si>
    <t>NOMBRE PROPIETARIO</t>
  </si>
  <si>
    <t>No. PLACA DEL VEHICULO</t>
  </si>
  <si>
    <t>No. BOLETA DE DEPOSITO</t>
  </si>
  <si>
    <t>FECHA DE PAGO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</si>
  <si>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</si>
  <si>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</si>
  <si>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</si>
  <si>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</si>
  <si>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</si>
  <si>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</si>
  <si>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</si>
  <si>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</si>
  <si>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REPORTE DE SALDOS DE CUENTAS MONETARIAS</t>
  </si>
  <si>
    <t>(Cifras en quetzales)</t>
  </si>
  <si>
    <t>MOVIMIENTOS DEL MES</t>
  </si>
  <si>
    <t>No.</t>
  </si>
  <si>
    <t>No. DE CUENTA</t>
  </si>
  <si>
    <t>NOMBRE DE LA CUENTA</t>
  </si>
  <si>
    <t>SALDO ANTERIOR</t>
  </si>
  <si>
    <t>DEBITOS</t>
  </si>
  <si>
    <t>SALDO ACTUAL</t>
  </si>
  <si>
    <t>SALDO BANCARIO</t>
  </si>
  <si>
    <t>CREDITO HIPOTECARIO NACIONAL</t>
  </si>
  <si>
    <t>01-099-084197-6</t>
  </si>
  <si>
    <t>DIRECCION GENERAL DE TRANSPORTES FONDO ROTATIVO</t>
  </si>
  <si>
    <t>02-099-011520-2</t>
  </si>
  <si>
    <t>DIRECCION GENERAL DE TRANSPORTES REMUNERACION PERS. TEMPORAL</t>
  </si>
  <si>
    <t>01-099-084198-4</t>
  </si>
  <si>
    <t>DIRECCION GENERAL DE TRANSPORTES INGRESOS MULTAS</t>
  </si>
  <si>
    <t>01-099-084199-2</t>
  </si>
  <si>
    <t>DIRECCION GENERAL DE TRANSPORTES CAJA CHICA</t>
  </si>
  <si>
    <t>.</t>
  </si>
  <si>
    <t>MULTA PAGADA</t>
  </si>
  <si>
    <t>ACDO.  GUB.408-2014, ART. 4, LIT. P</t>
  </si>
  <si>
    <t>TOTAL</t>
  </si>
  <si>
    <t>CREDITOS</t>
  </si>
  <si>
    <t>ENTIDAD BANCARIA</t>
  </si>
  <si>
    <t>MINISTERIO DE COMUNICACIONES, INFRAESTRUCTURA Y VIVIENDA</t>
  </si>
  <si>
    <t>CUENTA CORRIENTE FONDO ROTATIVO INTERNO CON TARJETA DE COMPRAS INSTITUCIONAL -TCI-</t>
  </si>
  <si>
    <t>No.  DE FONDO CONSTITUCIONAL</t>
  </si>
  <si>
    <t>DIRECCION GENERAL DE TRANSPORTES FONDO ROTATIVO INTERNO CON TARJETA DE COMPRAS INSTITUCIONAL     -TCI-</t>
  </si>
  <si>
    <t>ACDO. GUB. 408/2014,  ARTI. 4, LIT. P</t>
  </si>
  <si>
    <t>ACDO. GUB. 408/2014,  ARTI. 4, LIT. N</t>
  </si>
  <si>
    <t>REGISTRO Y CONTROL DE PAGO DE MULTAS DEL MES DE MAYO DE 2025  (Ingresos Privativos)</t>
  </si>
  <si>
    <t>232740-6</t>
  </si>
  <si>
    <t>ONOFRE ANDRADE URBINA</t>
  </si>
  <si>
    <t>C-535BCL</t>
  </si>
  <si>
    <t>CHN 17021641</t>
  </si>
  <si>
    <t>2931668-5</t>
  </si>
  <si>
    <t>MARIO ENRIQUE MELENDEZ SALGUERO</t>
  </si>
  <si>
    <t>C-046BNZ</t>
  </si>
  <si>
    <t>CHN 17113233</t>
  </si>
  <si>
    <t>593941-0</t>
  </si>
  <si>
    <t>ACDO. GUB. 408/2014,  ARTI. 4, INCISO "P"</t>
  </si>
  <si>
    <t>VICTOR MANUEL CASTRO PEREZ</t>
  </si>
  <si>
    <t>C-345BRZ</t>
  </si>
  <si>
    <t>CHN 16974656</t>
  </si>
  <si>
    <t>387442-7</t>
  </si>
  <si>
    <t>PAGO DE RENOVACIÓN DE LICENCIA SEGÚN RESOLUCION 270-04-2025 EXPEDIENTE No. 1123-2024</t>
  </si>
  <si>
    <t>ROLANDO ADAN CARDONA</t>
  </si>
  <si>
    <t>RESOLUCION 270-04-2025</t>
  </si>
  <si>
    <t>CHN 17112754</t>
  </si>
  <si>
    <t>2054560-4</t>
  </si>
  <si>
    <t>CARLOS RENE RAMIREZ CABRERA</t>
  </si>
  <si>
    <t>C-740BHW</t>
  </si>
  <si>
    <t>CHN 16604931</t>
  </si>
  <si>
    <t>10964503-0</t>
  </si>
  <si>
    <t xml:space="preserve">ACDO. GUB. 225/2012 ARTI. 55, LIT. I  </t>
  </si>
  <si>
    <t>EDWIN SANTIAGO LIMA RAMIREZ</t>
  </si>
  <si>
    <t>C-490BNP</t>
  </si>
  <si>
    <t>CHN 16957721</t>
  </si>
  <si>
    <t>578061-6</t>
  </si>
  <si>
    <t>LUIS ENRIQUE MONTERROSO OROZCO</t>
  </si>
  <si>
    <t>C-702BPZ</t>
  </si>
  <si>
    <t>CHN 17194059</t>
  </si>
  <si>
    <t>987608-1</t>
  </si>
  <si>
    <t>EDGAR ENRIQUE MELENDEZ</t>
  </si>
  <si>
    <t>C-634BJF</t>
  </si>
  <si>
    <t>CHN 16861067</t>
  </si>
  <si>
    <t>MANUEL DE JESUS AGUILAR</t>
  </si>
  <si>
    <t>C-516BDZ</t>
  </si>
  <si>
    <t>CHN 17034982</t>
  </si>
  <si>
    <t>297699-5</t>
  </si>
  <si>
    <t>ELDER ISMAEL HERNANDEZ</t>
  </si>
  <si>
    <t>C-894BKF</t>
  </si>
  <si>
    <t>CHN 17194145</t>
  </si>
  <si>
    <t>574319-2</t>
  </si>
  <si>
    <t>JORGE MARIO DARDON FLORES</t>
  </si>
  <si>
    <t>C-872BKG</t>
  </si>
  <si>
    <t>CHN 16982701</t>
  </si>
  <si>
    <t>4486012-2</t>
  </si>
  <si>
    <t>ESTABAN GIL</t>
  </si>
  <si>
    <t>C-103BRQ</t>
  </si>
  <si>
    <t>CHN 17021820</t>
  </si>
  <si>
    <t>5141609-3</t>
  </si>
  <si>
    <t>RIGOBERTO VICENTE DOMINGO</t>
  </si>
  <si>
    <t>C-10BRV</t>
  </si>
  <si>
    <t>CHN 16887833</t>
  </si>
  <si>
    <t>803074-K</t>
  </si>
  <si>
    <t>RONY ELMER GONZALEZ RAMOS</t>
  </si>
  <si>
    <t>C-097BHM</t>
  </si>
  <si>
    <t>CHN 16304289</t>
  </si>
  <si>
    <t>Capitalización de Intereses del mes de mayo de 2025.</t>
  </si>
  <si>
    <t>SUMA TOTAL AL 31 DE MAYO DE 2025</t>
  </si>
  <si>
    <t>MAYO -- 2025</t>
  </si>
  <si>
    <t>AL 31 DE MAYO DE 2025</t>
  </si>
  <si>
    <t>REGISTRO Y CONTROL INGRESOS POR CAPITALIZACION DE INTERESES DEL MES MAYO DE 2025  (Intereses)</t>
  </si>
  <si>
    <t>CUR 25590</t>
  </si>
  <si>
    <t>CUR 26062</t>
  </si>
  <si>
    <t>CUR 27480</t>
  </si>
  <si>
    <t>CUR 28014</t>
  </si>
  <si>
    <t>POR CONSUMOS REALIZADOS DEL DIA 22-5-2025 SEGÚN GESTION 60793621</t>
  </si>
  <si>
    <t>POR CONSUMOS REALIZADOS DEL DIA 23-5-2026 SEGÚN GESTION 60810151</t>
  </si>
  <si>
    <t>POR CONSUMOS REALIZADOS DEL DIA 28-5-2027 SEGÚN GESTION 60876846</t>
  </si>
  <si>
    <t>POR CONSUMOS REALIZADOS DEL DIA 29-5-2028 SEGÚN GESTION 60896379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</si>
</sst>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</cellStyleXfs>
  <cellXfs count="90">
    <xf numFmtId="0" fontId="0" fillId="0" borderId="0" xfId="0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165" fontId="7" fillId="3" borderId="1" xfId="0" applyNumberFormat="1" applyFont="1" applyFill="1" applyBorder="1"/>
    <xf numFmtId="0" fontId="6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14" fillId="0" borderId="0" xfId="0" applyFont="1"/>
    <xf numFmtId="0" fontId="16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4" borderId="0" xfId="0" applyNumberFormat="1" applyFont="1" applyFill="1" applyAlignment="1">
      <alignment horizontal="center"/>
    </xf>
    <xf numFmtId="165" fontId="7" fillId="4" borderId="0" xfId="0" applyNumberFormat="1" applyFont="1" applyFill="1"/>
    <xf numFmtId="0" fontId="3" fillId="4" borderId="0" xfId="0" applyFont="1" applyFill="1" applyAlignment="1">
      <alignment horizont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16" fillId="4" borderId="0" xfId="0" applyFont="1" applyFill="1"/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/>
    <xf numFmtId="0" fontId="9" fillId="4" borderId="0" xfId="0" applyFont="1" applyFill="1" applyAlignment="1">
      <alignment wrapText="1"/>
    </xf>
    <xf numFmtId="0" fontId="5" fillId="4" borderId="0" xfId="0" applyFont="1" applyFill="1"/>
    <xf numFmtId="14" fontId="5" fillId="4" borderId="0" xfId="0" applyNumberFormat="1" applyFont="1" applyFill="1" applyAlignment="1">
      <alignment wrapText="1"/>
    </xf>
    <xf numFmtId="165" fontId="8" fillId="3" borderId="5" xfId="0" applyNumberFormat="1" applyFont="1" applyFill="1" applyBorder="1"/>
    <xf numFmtId="0" fontId="5" fillId="3" borderId="5" xfId="0" applyFont="1" applyFill="1" applyBorder="1"/>
    <xf numFmtId="0" fontId="5" fillId="3" borderId="5" xfId="0" applyFont="1" applyFill="1" applyBorder="1" applyAlignment="1">
      <alignment wrapText="1"/>
    </xf>
    <xf numFmtId="14" fontId="5" fillId="3" borderId="5" xfId="0" applyNumberFormat="1" applyFont="1" applyFill="1" applyBorder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44" fontId="3" fillId="4" borderId="1" xfId="7" applyNumberFormat="1" applyFont="1" applyFill="1" applyBorder="1" applyAlignment="1">
      <alignment vertical="center"/>
    </xf>
    <xf numFmtId="44" fontId="7" fillId="4" borderId="1" xfId="7" applyNumberFormat="1" applyFont="1" applyFill="1" applyBorder="1" applyAlignment="1">
      <alignment vertical="center"/>
    </xf>
    <xf numFmtId="44" fontId="3" fillId="0" borderId="1" xfId="7" applyNumberFormat="1" applyFont="1" applyBorder="1" applyAlignment="1">
      <alignment vertical="center"/>
    </xf>
    <xf numFmtId="44" fontId="7" fillId="0" borderId="1" xfId="7" applyNumberFormat="1" applyFont="1" applyBorder="1" applyAlignment="1">
      <alignment vertical="center"/>
    </xf>
    <xf numFmtId="44" fontId="7" fillId="3" borderId="1" xfId="7" applyNumberFormat="1" applyFont="1" applyFill="1" applyBorder="1" applyAlignment="1">
      <alignment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wrapText="1"/>
    </xf>
    <xf numFmtId="44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horizontal="center" vertical="center"/>
    </xf>
    <xf numFmtId="44" fontId="13" fillId="0" borderId="1" xfId="0" applyNumberFormat="1" applyFont="1" applyBorder="1" applyAlignment="1">
      <alignment vertical="center"/>
    </xf>
    <xf numFmtId="44" fontId="7" fillId="3" borderId="1" xfId="0" applyNumberFormat="1" applyFont="1" applyFill="1" applyBorder="1" applyAlignment="1">
      <alignment vertical="center"/>
    </xf>
    <xf numFmtId="44" fontId="13" fillId="0" borderId="1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44" fontId="7" fillId="4" borderId="1" xfId="0" applyNumberFormat="1" applyFont="1" applyFill="1" applyBorder="1" applyAlignment="1">
      <alignment horizontal="center" vertical="center"/>
    </xf>
    <xf numFmtId="44" fontId="7" fillId="4" borderId="1" xfId="0" applyNumberFormat="1" applyFont="1" applyFill="1" applyBorder="1" applyAlignment="1">
      <alignment vertical="center"/>
    </xf>
    <xf numFmtId="44" fontId="7" fillId="0" borderId="1" xfId="7" applyNumberFormat="1" applyFont="1" applyBorder="1" applyAlignment="1">
      <alignment horizontal="center"/>
    </xf>
    <xf numFmtId="44" fontId="7" fillId="4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6" fillId="4" borderId="1" xfId="0" applyFont="1" applyFill="1" applyBorder="1" applyAlignment="1">
      <alignment horizontal="left" wrapText="1"/>
    </xf>
    <xf numFmtId="17" fontId="11" fillId="0" borderId="6" xfId="0" applyNumberFormat="1" applyFont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17" fontId="11" fillId="0" borderId="0" xfId="0" applyNumberFormat="1" applyFont="1" applyAlignment="1">
      <alignment horizontal="center"/>
    </xf>
    <xf numFmtId="0" fontId="19" fillId="4" borderId="1" xfId="0" applyFont="1" applyFill="1" applyBorder="1" applyAlignment="1">
      <alignment horizontal="left" wrapText="1"/>
    </xf>
    <xf numFmtId="14" fontId="20" fillId="0" borderId="1" xfId="0" applyNumberFormat="1" applyFont="1" applyBorder="1" applyAlignment="1">
      <alignment horizontal="center"/>
    </xf>
  </cellXfs>
  <cellStyles count="8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104775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953750" y="0"/>
          <a:ext cx="1057275" cy="838200"/>
        </a:xfrm>
        <a:prstGeom prst="rect">
          <a:avLst/>
        </a:prstGeom>
      </xdr:spPr>
    </xdr:pic>
    <xdr:clientData/>
  </xdr:twoCellAnchor>
  <xdr:oneCellAnchor>
    <xdr:from>
      <xdr:col>9</xdr:col>
      <xdr:colOff>142875</xdr:colOff>
      <xdr:row>31</xdr:row>
      <xdr:rowOff>38101</xdr:rowOff>
    </xdr:from>
    <xdr:ext cx="1057275" cy="895350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1696700" y="11106151"/>
          <a:ext cx="1057275" cy="895350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1</xdr:rowOff>
    </xdr:from>
    <xdr:to>
      <xdr:col>2</xdr:col>
      <xdr:colOff>628651</xdr:colOff>
      <xdr:row>2</xdr:row>
      <xdr:rowOff>266701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BB18D9-84AC-BC5F-9658-2B0368E02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526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33</xdr:row>
      <xdr:rowOff>1</xdr:rowOff>
    </xdr:from>
    <xdr:to>
      <xdr:col>2</xdr:col>
      <xdr:colOff>647701</xdr:colOff>
      <xdr:row>35</xdr:row>
      <xdr:rowOff>76201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44BB1AE-3017-E689-779A-83AB78D19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449051"/>
          <a:ext cx="217170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142875</xdr:colOff>
      <xdr:row>54</xdr:row>
      <xdr:rowOff>47625</xdr:rowOff>
    </xdr:from>
    <xdr:to>
      <xdr:col>8</xdr:col>
      <xdr:colOff>908050</xdr:colOff>
      <xdr:row>58</xdr:row>
      <xdr:rowOff>28575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5374D32-C03A-4653-A099-F51DED521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21802725"/>
          <a:ext cx="765175" cy="742950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54</xdr:row>
      <xdr:rowOff>114300</xdr:rowOff>
    </xdr:from>
    <xdr:to>
      <xdr:col>4</xdr:col>
      <xdr:colOff>561975</xdr:colOff>
      <xdr:row>58</xdr:row>
      <xdr:rowOff>85725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546E166-19CA-46C4-843D-2DB637748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21869400"/>
          <a:ext cx="248602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L71"/>
  <sheetViews>
    <sheetView tabSelected="1" topLeftCell="A25" workbookViewId="0">
      <selection activeCell="G78" sqref="G78"/>
    </sheetView>
  </sheetViews>
  <sheetFormatPr baseColWidth="10" defaultRowHeight="15" x14ac:dyDescent="0.25"/>
  <cols>
    <col min="3" max="3" width="13" customWidth="1"/>
    <col min="4" max="4" width="12.7109375" customWidth="1"/>
    <col min="5" max="5" width="18" customWidth="1"/>
    <col min="6" max="6" width="13.85546875" customWidth="1"/>
    <col min="7" max="7" width="28.28515625" customWidth="1"/>
    <col min="8" max="8" width="13.42578125" customWidth="1"/>
    <col min="9" max="9" width="14.42578125" customWidth="1"/>
    <col min="10" max="10" width="14.28515625" customWidth="1"/>
    <col min="11" max="11" width="12" customWidth="1"/>
    <col min="12" max="12" width="9.28515625" customWidth="1"/>
  </cols>
  <sheetData>
    <row r="1" spans="1:12" x14ac:dyDescent="0.25">
      <c r="D1" s="74" t="s">
        <v>0</v>
      </c>
      <c r="E1" s="74"/>
      <c r="F1" s="74"/>
      <c r="G1" s="74"/>
      <c r="H1" s="74"/>
      <c r="I1" s="74"/>
    </row>
    <row r="2" spans="1:12" x14ac:dyDescent="0.25">
      <c r="D2" s="74" t="s">
        <v>13</v>
      </c>
      <c r="E2" s="74"/>
      <c r="F2" s="74"/>
      <c r="G2" s="74"/>
      <c r="H2" s="74"/>
      <c r="I2" s="74"/>
    </row>
    <row r="3" spans="1:12" ht="34.5" customHeight="1" x14ac:dyDescent="0.25">
      <c r="D3" s="75" t="s">
        <v>14</v>
      </c>
      <c r="E3" s="75"/>
      <c r="F3" s="75"/>
      <c r="G3" s="75"/>
      <c r="H3" s="75"/>
      <c r="I3" s="75"/>
    </row>
    <row r="5" spans="1:12" x14ac:dyDescent="0.25">
      <c r="A5" s="76" t="s">
        <v>52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2" x14ac:dyDescent="0.25">
      <c r="A6" s="76" t="s">
        <v>18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1:12" ht="37.5" customHeight="1" x14ac:dyDescent="0.25">
      <c r="A7" s="1" t="s">
        <v>1</v>
      </c>
      <c r="B7" s="2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38" t="s">
        <v>41</v>
      </c>
      <c r="I7" s="9" t="s">
        <v>9</v>
      </c>
      <c r="J7" s="2" t="s">
        <v>10</v>
      </c>
      <c r="K7" s="2" t="s">
        <v>11</v>
      </c>
      <c r="L7" s="2" t="s">
        <v>12</v>
      </c>
    </row>
    <row r="8" spans="1:12" ht="37.5" customHeight="1" x14ac:dyDescent="0.25">
      <c r="A8" s="30">
        <v>1</v>
      </c>
      <c r="B8" s="30">
        <v>6142</v>
      </c>
      <c r="C8" s="29">
        <v>45785</v>
      </c>
      <c r="D8" s="30" t="s">
        <v>53</v>
      </c>
      <c r="E8" s="30">
        <v>6606</v>
      </c>
      <c r="F8" s="29">
        <v>45755</v>
      </c>
      <c r="G8" s="32" t="s">
        <v>42</v>
      </c>
      <c r="H8" s="39">
        <v>3000</v>
      </c>
      <c r="I8" s="68" t="s">
        <v>54</v>
      </c>
      <c r="J8" s="30" t="s">
        <v>55</v>
      </c>
      <c r="K8" s="16" t="s">
        <v>56</v>
      </c>
      <c r="L8" s="29">
        <v>45761</v>
      </c>
    </row>
    <row r="9" spans="1:12" ht="37.5" customHeight="1" x14ac:dyDescent="0.25">
      <c r="A9" s="40">
        <v>2</v>
      </c>
      <c r="B9" s="28">
        <v>6143</v>
      </c>
      <c r="C9" s="29">
        <v>45786</v>
      </c>
      <c r="D9" s="28" t="s">
        <v>57</v>
      </c>
      <c r="E9" s="30">
        <v>6125</v>
      </c>
      <c r="F9" s="29">
        <v>45232</v>
      </c>
      <c r="G9" s="32" t="s">
        <v>51</v>
      </c>
      <c r="H9" s="31">
        <v>5000</v>
      </c>
      <c r="I9" s="32" t="s">
        <v>58</v>
      </c>
      <c r="J9" s="30" t="s">
        <v>59</v>
      </c>
      <c r="K9" s="32" t="s">
        <v>60</v>
      </c>
      <c r="L9" s="29">
        <v>45786</v>
      </c>
    </row>
    <row r="10" spans="1:12" ht="37.5" customHeight="1" x14ac:dyDescent="0.25">
      <c r="A10" s="41">
        <v>3</v>
      </c>
      <c r="B10" s="28">
        <v>6144</v>
      </c>
      <c r="C10" s="29">
        <v>45729</v>
      </c>
      <c r="D10" s="28" t="s">
        <v>61</v>
      </c>
      <c r="E10" s="30">
        <v>6341</v>
      </c>
      <c r="F10" s="29">
        <v>45723</v>
      </c>
      <c r="G10" s="32" t="s">
        <v>62</v>
      </c>
      <c r="H10" s="31">
        <v>3000</v>
      </c>
      <c r="I10" s="16" t="s">
        <v>63</v>
      </c>
      <c r="J10" s="30" t="s">
        <v>64</v>
      </c>
      <c r="K10" s="32" t="s">
        <v>65</v>
      </c>
      <c r="L10" s="29">
        <v>45723</v>
      </c>
    </row>
    <row r="11" spans="1:12" ht="37.5" customHeight="1" x14ac:dyDescent="0.25">
      <c r="A11" s="30">
        <v>4</v>
      </c>
      <c r="B11" s="28">
        <v>6145</v>
      </c>
      <c r="C11" s="29">
        <v>45791</v>
      </c>
      <c r="D11" s="28" t="s">
        <v>66</v>
      </c>
      <c r="E11" s="30"/>
      <c r="F11" s="29">
        <v>45775</v>
      </c>
      <c r="G11" s="32" t="s">
        <v>67</v>
      </c>
      <c r="H11" s="31">
        <v>10000</v>
      </c>
      <c r="I11" s="16" t="s">
        <v>68</v>
      </c>
      <c r="J11" s="30" t="s">
        <v>69</v>
      </c>
      <c r="K11" s="32" t="s">
        <v>70</v>
      </c>
      <c r="L11" s="29">
        <v>45783</v>
      </c>
    </row>
    <row r="12" spans="1:12" ht="37.5" customHeight="1" x14ac:dyDescent="0.25">
      <c r="A12" s="40">
        <v>5</v>
      </c>
      <c r="B12" s="28">
        <v>6146</v>
      </c>
      <c r="C12" s="29">
        <v>45793</v>
      </c>
      <c r="D12" s="28" t="s">
        <v>71</v>
      </c>
      <c r="E12" s="30">
        <v>6379</v>
      </c>
      <c r="F12" s="29">
        <v>45505</v>
      </c>
      <c r="G12" s="32" t="s">
        <v>51</v>
      </c>
      <c r="H12" s="31">
        <v>5000</v>
      </c>
      <c r="I12" s="16" t="s">
        <v>72</v>
      </c>
      <c r="J12" s="30" t="s">
        <v>73</v>
      </c>
      <c r="K12" s="32" t="s">
        <v>74</v>
      </c>
      <c r="L12" s="29">
        <v>45792</v>
      </c>
    </row>
    <row r="13" spans="1:12" ht="37.5" customHeight="1" x14ac:dyDescent="0.25">
      <c r="A13" s="41">
        <v>6</v>
      </c>
      <c r="B13" s="28">
        <v>6147</v>
      </c>
      <c r="C13" s="29">
        <v>45796</v>
      </c>
      <c r="D13" s="28" t="s">
        <v>75</v>
      </c>
      <c r="E13" s="30">
        <v>6707</v>
      </c>
      <c r="F13" s="29">
        <v>45793</v>
      </c>
      <c r="G13" s="32" t="s">
        <v>76</v>
      </c>
      <c r="H13" s="31">
        <v>1000</v>
      </c>
      <c r="I13" s="16" t="s">
        <v>77</v>
      </c>
      <c r="J13" s="30" t="s">
        <v>78</v>
      </c>
      <c r="K13" s="32" t="s">
        <v>79</v>
      </c>
      <c r="L13" s="29">
        <v>45796</v>
      </c>
    </row>
    <row r="14" spans="1:12" ht="37.5" customHeight="1" x14ac:dyDescent="0.25">
      <c r="A14" s="30">
        <v>7</v>
      </c>
      <c r="B14" s="28">
        <v>6148</v>
      </c>
      <c r="C14" s="29">
        <v>45798</v>
      </c>
      <c r="D14" s="28" t="s">
        <v>80</v>
      </c>
      <c r="E14" s="30">
        <v>4358</v>
      </c>
      <c r="F14" s="29">
        <v>43480</v>
      </c>
      <c r="G14" s="32" t="s">
        <v>76</v>
      </c>
      <c r="H14" s="31">
        <v>1000</v>
      </c>
      <c r="I14" s="16" t="s">
        <v>81</v>
      </c>
      <c r="J14" s="30" t="s">
        <v>82</v>
      </c>
      <c r="K14" s="32" t="s">
        <v>83</v>
      </c>
      <c r="L14" s="29">
        <v>45798</v>
      </c>
    </row>
    <row r="15" spans="1:12" ht="37.5" customHeight="1" x14ac:dyDescent="0.25">
      <c r="A15" s="40">
        <v>8</v>
      </c>
      <c r="B15" s="28">
        <v>6149</v>
      </c>
      <c r="C15" s="29">
        <v>45800</v>
      </c>
      <c r="D15" s="28" t="s">
        <v>84</v>
      </c>
      <c r="E15" s="30">
        <v>4242</v>
      </c>
      <c r="F15" s="29">
        <v>43358</v>
      </c>
      <c r="G15" s="66" t="s">
        <v>50</v>
      </c>
      <c r="H15" s="31">
        <v>3000</v>
      </c>
      <c r="I15" s="16" t="s">
        <v>85</v>
      </c>
      <c r="J15" s="30" t="s">
        <v>86</v>
      </c>
      <c r="K15" s="32" t="s">
        <v>87</v>
      </c>
      <c r="L15" s="29">
        <v>45797</v>
      </c>
    </row>
    <row r="16" spans="1:12" ht="37.5" customHeight="1" x14ac:dyDescent="0.25">
      <c r="A16" s="41">
        <v>9</v>
      </c>
      <c r="B16" s="28">
        <v>6150</v>
      </c>
      <c r="C16" s="29">
        <v>45803</v>
      </c>
      <c r="D16" s="28"/>
      <c r="E16" s="30">
        <v>6555</v>
      </c>
      <c r="F16" s="29">
        <v>45750</v>
      </c>
      <c r="G16" s="66" t="s">
        <v>50</v>
      </c>
      <c r="H16" s="31">
        <v>3000</v>
      </c>
      <c r="I16" s="16" t="s">
        <v>88</v>
      </c>
      <c r="J16" s="30" t="s">
        <v>89</v>
      </c>
      <c r="K16" s="32" t="s">
        <v>90</v>
      </c>
      <c r="L16" s="29">
        <v>45803</v>
      </c>
    </row>
    <row r="17" spans="1:12" ht="50.25" customHeight="1" x14ac:dyDescent="0.25">
      <c r="A17" s="30">
        <v>10</v>
      </c>
      <c r="B17" s="28">
        <v>6152</v>
      </c>
      <c r="C17" s="29">
        <v>45803</v>
      </c>
      <c r="D17" s="28" t="s">
        <v>91</v>
      </c>
      <c r="E17" s="30">
        <v>6730</v>
      </c>
      <c r="F17" s="29">
        <v>45799</v>
      </c>
      <c r="G17" s="66" t="s">
        <v>51</v>
      </c>
      <c r="H17" s="31">
        <v>5000</v>
      </c>
      <c r="I17" s="16" t="s">
        <v>92</v>
      </c>
      <c r="J17" s="30" t="s">
        <v>93</v>
      </c>
      <c r="K17" s="32" t="s">
        <v>94</v>
      </c>
      <c r="L17" s="29">
        <v>45803</v>
      </c>
    </row>
    <row r="18" spans="1:12" ht="37.5" customHeight="1" x14ac:dyDescent="0.25">
      <c r="A18" s="40">
        <v>11</v>
      </c>
      <c r="B18" s="28">
        <v>6153</v>
      </c>
      <c r="C18" s="29">
        <v>45806</v>
      </c>
      <c r="D18" s="28" t="s">
        <v>95</v>
      </c>
      <c r="E18" s="30">
        <v>4566</v>
      </c>
      <c r="F18" s="29">
        <v>43573</v>
      </c>
      <c r="G18" s="67" t="s">
        <v>76</v>
      </c>
      <c r="H18" s="31">
        <v>1000</v>
      </c>
      <c r="I18" s="16" t="s">
        <v>96</v>
      </c>
      <c r="J18" s="30" t="s">
        <v>97</v>
      </c>
      <c r="K18" s="32" t="s">
        <v>98</v>
      </c>
      <c r="L18" s="29">
        <v>45805</v>
      </c>
    </row>
    <row r="19" spans="1:12" ht="37.5" customHeight="1" x14ac:dyDescent="0.25">
      <c r="A19" s="41">
        <v>12</v>
      </c>
      <c r="B19" s="28">
        <v>6154</v>
      </c>
      <c r="C19" s="29">
        <v>45806</v>
      </c>
      <c r="D19" s="28" t="s">
        <v>99</v>
      </c>
      <c r="E19" s="30">
        <v>6548</v>
      </c>
      <c r="F19" s="29">
        <v>45798</v>
      </c>
      <c r="G19" s="88" t="s">
        <v>50</v>
      </c>
      <c r="H19" s="31">
        <v>3000</v>
      </c>
      <c r="I19" s="16" t="s">
        <v>100</v>
      </c>
      <c r="J19" s="30" t="s">
        <v>101</v>
      </c>
      <c r="K19" s="32" t="s">
        <v>102</v>
      </c>
      <c r="L19" s="29">
        <v>45806</v>
      </c>
    </row>
    <row r="20" spans="1:12" ht="37.5" customHeight="1" x14ac:dyDescent="0.25">
      <c r="A20" s="40">
        <v>13</v>
      </c>
      <c r="B20" s="28">
        <v>6155</v>
      </c>
      <c r="C20" s="29">
        <v>45806</v>
      </c>
      <c r="D20" s="28" t="s">
        <v>103</v>
      </c>
      <c r="E20" s="30">
        <v>5716</v>
      </c>
      <c r="F20" s="29">
        <v>44624</v>
      </c>
      <c r="G20" s="65" t="s">
        <v>76</v>
      </c>
      <c r="H20" s="31">
        <v>1000</v>
      </c>
      <c r="I20" s="16" t="s">
        <v>104</v>
      </c>
      <c r="J20" s="30" t="s">
        <v>105</v>
      </c>
      <c r="K20" s="32" t="s">
        <v>106</v>
      </c>
      <c r="L20" s="29">
        <v>45806</v>
      </c>
    </row>
    <row r="21" spans="1:12" ht="37.5" customHeight="1" x14ac:dyDescent="0.25">
      <c r="A21" s="41">
        <v>14</v>
      </c>
      <c r="B21" s="28">
        <v>6156</v>
      </c>
      <c r="C21" s="29">
        <v>45807</v>
      </c>
      <c r="D21" s="28" t="s">
        <v>107</v>
      </c>
      <c r="E21" s="30">
        <v>6720</v>
      </c>
      <c r="F21" s="29">
        <v>45803</v>
      </c>
      <c r="G21" s="32" t="s">
        <v>42</v>
      </c>
      <c r="H21" s="31">
        <v>3000</v>
      </c>
      <c r="I21" s="16" t="s">
        <v>108</v>
      </c>
      <c r="J21" s="30" t="s">
        <v>109</v>
      </c>
      <c r="K21" s="32" t="s">
        <v>110</v>
      </c>
      <c r="L21" s="29">
        <v>45807</v>
      </c>
    </row>
    <row r="22" spans="1:12" ht="15.75" thickBot="1" x14ac:dyDescent="0.3">
      <c r="A22" s="70" t="s">
        <v>43</v>
      </c>
      <c r="B22" s="70"/>
      <c r="C22" s="70"/>
      <c r="D22" s="70"/>
      <c r="E22" s="70"/>
      <c r="F22" s="70"/>
      <c r="G22" s="70"/>
      <c r="H22" s="24">
        <f>SUM(H8:H21)</f>
        <v>47000</v>
      </c>
      <c r="I22" s="42"/>
      <c r="J22" s="25"/>
      <c r="K22" s="26"/>
      <c r="L22" s="27"/>
    </row>
    <row r="23" spans="1:12" ht="18.75" x14ac:dyDescent="0.3">
      <c r="A23" s="19"/>
      <c r="B23" s="19"/>
      <c r="C23" s="19"/>
      <c r="D23" s="19"/>
      <c r="E23" s="19"/>
      <c r="F23" s="19"/>
      <c r="G23" s="19"/>
      <c r="H23" s="20"/>
      <c r="I23" s="21"/>
      <c r="J23" s="22"/>
      <c r="K23" s="18"/>
      <c r="L23" s="23"/>
    </row>
    <row r="24" spans="1:12" ht="18.75" x14ac:dyDescent="0.3">
      <c r="A24" s="19"/>
      <c r="B24" s="19"/>
      <c r="C24" s="19"/>
      <c r="D24" s="19"/>
      <c r="E24" s="19"/>
      <c r="F24" s="19"/>
      <c r="G24" s="19"/>
      <c r="H24" s="20"/>
      <c r="I24" s="21"/>
      <c r="J24" s="22"/>
      <c r="K24" s="18"/>
      <c r="L24" s="23"/>
    </row>
    <row r="25" spans="1:12" ht="18.75" x14ac:dyDescent="0.3">
      <c r="A25" s="19"/>
      <c r="B25" s="19"/>
      <c r="C25" s="19"/>
      <c r="D25" s="19"/>
      <c r="E25" s="19"/>
      <c r="F25" s="19"/>
      <c r="G25" s="19"/>
      <c r="H25" s="20"/>
      <c r="I25" s="21"/>
      <c r="J25" s="22"/>
      <c r="K25" s="18"/>
      <c r="L25" s="23"/>
    </row>
    <row r="26" spans="1:12" x14ac:dyDescent="0.25">
      <c r="A26" s="76" t="s">
        <v>115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</row>
    <row r="27" spans="1:12" x14ac:dyDescent="0.25">
      <c r="A27" s="76" t="s">
        <v>17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</row>
    <row r="28" spans="1:12" ht="18.75" x14ac:dyDescent="0.3">
      <c r="A28" s="2" t="s">
        <v>3</v>
      </c>
      <c r="B28" s="2" t="s">
        <v>19</v>
      </c>
      <c r="C28" s="3" t="s">
        <v>15</v>
      </c>
      <c r="D28" s="81" t="s">
        <v>20</v>
      </c>
      <c r="E28" s="81"/>
      <c r="K28" s="8"/>
    </row>
    <row r="29" spans="1:12" ht="37.5" customHeight="1" x14ac:dyDescent="0.25">
      <c r="A29" s="10">
        <v>45808</v>
      </c>
      <c r="B29" s="12">
        <v>1244</v>
      </c>
      <c r="C29" s="11">
        <v>2.09</v>
      </c>
      <c r="D29" s="82" t="s">
        <v>111</v>
      </c>
      <c r="E29" s="82"/>
    </row>
    <row r="30" spans="1:12" x14ac:dyDescent="0.25">
      <c r="A30" s="80" t="s">
        <v>16</v>
      </c>
      <c r="B30" s="80"/>
      <c r="C30" s="4">
        <f>+C29</f>
        <v>2.09</v>
      </c>
      <c r="D30" s="83" t="s">
        <v>40</v>
      </c>
      <c r="E30" s="83"/>
    </row>
    <row r="31" spans="1:12" x14ac:dyDescent="0.25">
      <c r="A31" s="13"/>
      <c r="B31" s="13"/>
      <c r="C31" s="14"/>
      <c r="D31" s="15"/>
      <c r="E31" s="15"/>
    </row>
    <row r="32" spans="1:12" x14ac:dyDescent="0.25">
      <c r="A32" s="13"/>
      <c r="B32" s="13"/>
      <c r="C32" s="14"/>
      <c r="D32" s="15"/>
      <c r="E32" s="15"/>
    </row>
    <row r="33" spans="2:12" x14ac:dyDescent="0.25">
      <c r="D33" s="74" t="s">
        <v>0</v>
      </c>
      <c r="E33" s="74"/>
      <c r="F33" s="74"/>
      <c r="G33" s="74"/>
      <c r="H33" s="74"/>
      <c r="I33" s="74"/>
    </row>
    <row r="34" spans="2:12" x14ac:dyDescent="0.25">
      <c r="D34" s="74" t="s">
        <v>13</v>
      </c>
      <c r="E34" s="74"/>
      <c r="F34" s="74"/>
      <c r="G34" s="74"/>
      <c r="H34" s="74"/>
      <c r="I34" s="74"/>
    </row>
    <row r="35" spans="2:12" ht="34.5" customHeight="1" x14ac:dyDescent="0.25">
      <c r="D35" s="75" t="s">
        <v>14</v>
      </c>
      <c r="E35" s="75"/>
      <c r="F35" s="75"/>
      <c r="G35" s="75"/>
      <c r="H35" s="75"/>
      <c r="I35" s="75"/>
    </row>
    <row r="37" spans="2:12" x14ac:dyDescent="0.25">
      <c r="D37" s="84" t="s">
        <v>21</v>
      </c>
      <c r="E37" s="84"/>
      <c r="F37" s="84"/>
      <c r="G37" s="84"/>
      <c r="H37" s="84"/>
      <c r="I37" s="84"/>
    </row>
    <row r="38" spans="2:12" x14ac:dyDescent="0.25">
      <c r="D38" s="84" t="s">
        <v>114</v>
      </c>
      <c r="E38" s="84"/>
      <c r="F38" s="84"/>
      <c r="G38" s="84"/>
      <c r="H38" s="84"/>
      <c r="I38" s="84"/>
    </row>
    <row r="39" spans="2:12" x14ac:dyDescent="0.25">
      <c r="D39" s="84" t="s">
        <v>22</v>
      </c>
      <c r="E39" s="84"/>
      <c r="F39" s="84"/>
      <c r="G39" s="84"/>
      <c r="H39" s="84"/>
      <c r="I39" s="84"/>
    </row>
    <row r="41" spans="2:12" x14ac:dyDescent="0.25">
      <c r="B41" s="71" t="s">
        <v>23</v>
      </c>
      <c r="C41" s="72"/>
      <c r="D41" s="72"/>
      <c r="E41" s="72"/>
      <c r="F41" s="72"/>
      <c r="G41" s="72"/>
      <c r="H41" s="72"/>
      <c r="I41" s="72"/>
      <c r="J41" s="73"/>
    </row>
    <row r="42" spans="2:12" ht="30" x14ac:dyDescent="0.25">
      <c r="B42" s="44" t="s">
        <v>24</v>
      </c>
      <c r="C42" s="43" t="s">
        <v>45</v>
      </c>
      <c r="D42" s="45" t="s">
        <v>25</v>
      </c>
      <c r="E42" s="45" t="s">
        <v>26</v>
      </c>
      <c r="F42" s="45" t="s">
        <v>27</v>
      </c>
      <c r="G42" s="45" t="s">
        <v>44</v>
      </c>
      <c r="H42" s="45" t="s">
        <v>28</v>
      </c>
      <c r="I42" s="45" t="s">
        <v>29</v>
      </c>
      <c r="J42" s="6" t="s">
        <v>30</v>
      </c>
      <c r="K42" s="46"/>
      <c r="L42" s="46"/>
    </row>
    <row r="43" spans="2:12" ht="45" x14ac:dyDescent="0.25">
      <c r="B43" s="44">
        <v>1</v>
      </c>
      <c r="C43" s="43" t="s">
        <v>31</v>
      </c>
      <c r="D43" s="17" t="s">
        <v>32</v>
      </c>
      <c r="E43" s="30" t="s">
        <v>33</v>
      </c>
      <c r="F43" s="48">
        <v>92957.65</v>
      </c>
      <c r="G43" s="47">
        <v>22514.98</v>
      </c>
      <c r="H43" s="33">
        <v>23504.34</v>
      </c>
      <c r="I43" s="34">
        <f>F43+G43-H43</f>
        <v>91968.29</v>
      </c>
      <c r="J43" s="49">
        <v>91968.29</v>
      </c>
    </row>
    <row r="44" spans="2:12" ht="45" x14ac:dyDescent="0.25">
      <c r="B44" s="44">
        <v>2</v>
      </c>
      <c r="C44" s="43" t="s">
        <v>31</v>
      </c>
      <c r="D44" s="17" t="s">
        <v>34</v>
      </c>
      <c r="E44" s="30" t="s">
        <v>35</v>
      </c>
      <c r="F44" s="48">
        <v>24571.38</v>
      </c>
      <c r="G44" s="47">
        <v>2.09</v>
      </c>
      <c r="H44" s="33">
        <v>10.16</v>
      </c>
      <c r="I44" s="34">
        <f>F44+G44-H44</f>
        <v>24563.31</v>
      </c>
      <c r="J44" s="49">
        <v>24563.31</v>
      </c>
    </row>
    <row r="45" spans="2:12" ht="45" x14ac:dyDescent="0.25">
      <c r="B45" s="44">
        <v>3</v>
      </c>
      <c r="C45" s="43" t="s">
        <v>31</v>
      </c>
      <c r="D45" s="17" t="s">
        <v>36</v>
      </c>
      <c r="E45" s="30" t="s">
        <v>37</v>
      </c>
      <c r="F45" s="48">
        <v>43000</v>
      </c>
      <c r="G45" s="47">
        <v>47000</v>
      </c>
      <c r="H45" s="33">
        <v>43000</v>
      </c>
      <c r="I45" s="34">
        <f>F45+G45-H45</f>
        <v>47000</v>
      </c>
      <c r="J45" s="49">
        <v>84000</v>
      </c>
    </row>
    <row r="46" spans="2:12" ht="45" x14ac:dyDescent="0.25">
      <c r="B46" s="44">
        <v>4</v>
      </c>
      <c r="C46" s="43" t="s">
        <v>31</v>
      </c>
      <c r="D46" s="5" t="s">
        <v>38</v>
      </c>
      <c r="E46" s="52" t="s">
        <v>39</v>
      </c>
      <c r="F46" s="48">
        <v>0</v>
      </c>
      <c r="G46" s="47">
        <v>13305.38</v>
      </c>
      <c r="H46" s="35">
        <v>13305.38</v>
      </c>
      <c r="I46" s="36">
        <v>0</v>
      </c>
      <c r="J46" s="47">
        <v>0</v>
      </c>
    </row>
    <row r="47" spans="2:12" x14ac:dyDescent="0.25">
      <c r="B47" s="77" t="s">
        <v>8</v>
      </c>
      <c r="C47" s="78"/>
      <c r="D47" s="78"/>
      <c r="E47" s="79"/>
      <c r="F47" s="50">
        <f>SUM(F43:F46)</f>
        <v>160529.03</v>
      </c>
      <c r="G47" s="50">
        <f>SUM(G43:G46)</f>
        <v>82822.450000000012</v>
      </c>
      <c r="H47" s="37">
        <f>SUM(H43:H46)</f>
        <v>79819.88</v>
      </c>
      <c r="I47" s="37">
        <f>SUM(I43:I46)</f>
        <v>163531.59999999998</v>
      </c>
      <c r="J47" s="51">
        <f>SUM(J43:J46)</f>
        <v>200531.59999999998</v>
      </c>
    </row>
    <row r="50" spans="1:10" ht="351.75" customHeight="1" x14ac:dyDescent="0.25"/>
    <row r="51" spans="1:10" ht="18.75" x14ac:dyDescent="0.3">
      <c r="J51" s="7"/>
    </row>
    <row r="60" spans="1:10" x14ac:dyDescent="0.25">
      <c r="A60" s="85" t="s">
        <v>46</v>
      </c>
      <c r="B60" s="85"/>
      <c r="C60" s="85"/>
      <c r="D60" s="85"/>
      <c r="E60" s="85"/>
      <c r="F60" s="85"/>
      <c r="G60" s="85"/>
      <c r="H60" s="85"/>
      <c r="I60" s="85"/>
    </row>
    <row r="61" spans="1:10" x14ac:dyDescent="0.25">
      <c r="A61" s="86" t="s">
        <v>0</v>
      </c>
      <c r="B61" s="86"/>
      <c r="C61" s="86"/>
      <c r="D61" s="86"/>
      <c r="E61" s="86"/>
      <c r="F61" s="86"/>
      <c r="G61" s="86"/>
      <c r="H61" s="86"/>
      <c r="I61" s="86"/>
    </row>
    <row r="62" spans="1:10" ht="15.75" customHeight="1" x14ac:dyDescent="0.25">
      <c r="A62" s="85" t="s">
        <v>47</v>
      </c>
      <c r="B62" s="85"/>
      <c r="C62" s="85"/>
      <c r="D62" s="85"/>
      <c r="E62" s="85"/>
      <c r="F62" s="85"/>
      <c r="G62" s="85"/>
      <c r="H62" s="85"/>
      <c r="I62" s="85"/>
    </row>
    <row r="63" spans="1:10" ht="15.75" customHeight="1" x14ac:dyDescent="0.25">
      <c r="C63" s="87" t="s">
        <v>113</v>
      </c>
      <c r="D63" s="87"/>
      <c r="E63" s="87"/>
      <c r="F63" s="87"/>
      <c r="G63" s="87"/>
      <c r="H63" s="87"/>
      <c r="I63" s="87"/>
    </row>
    <row r="64" spans="1:10" x14ac:dyDescent="0.25">
      <c r="C64" s="69"/>
      <c r="D64" s="69"/>
      <c r="E64" s="69"/>
      <c r="F64" s="69"/>
      <c r="G64" s="69"/>
      <c r="H64" s="69"/>
    </row>
    <row r="65" spans="3:9" ht="36" x14ac:dyDescent="0.25">
      <c r="C65" s="53" t="s">
        <v>24</v>
      </c>
      <c r="D65" s="54" t="s">
        <v>48</v>
      </c>
      <c r="E65" s="55" t="s">
        <v>26</v>
      </c>
      <c r="F65" s="56" t="s">
        <v>27</v>
      </c>
      <c r="G65" s="55" t="s">
        <v>44</v>
      </c>
      <c r="H65" s="55" t="s">
        <v>28</v>
      </c>
      <c r="I65" s="55" t="s">
        <v>29</v>
      </c>
    </row>
    <row r="66" spans="3:9" ht="72" x14ac:dyDescent="0.25">
      <c r="C66" s="57">
        <v>1</v>
      </c>
      <c r="D66" s="58">
        <v>59888915</v>
      </c>
      <c r="E66" s="59" t="s">
        <v>49</v>
      </c>
      <c r="F66" s="60">
        <v>100000</v>
      </c>
      <c r="G66" s="60">
        <v>0</v>
      </c>
      <c r="H66" s="61">
        <v>0</v>
      </c>
      <c r="I66" s="60">
        <f>F66+G66-H66</f>
        <v>100000</v>
      </c>
    </row>
    <row r="67" spans="3:9" ht="48" x14ac:dyDescent="0.25">
      <c r="C67" s="57">
        <v>2</v>
      </c>
      <c r="D67" s="58" t="s">
        <v>116</v>
      </c>
      <c r="E67" s="59" t="s">
        <v>120</v>
      </c>
      <c r="F67" s="60"/>
      <c r="G67" s="60"/>
      <c r="H67" s="61">
        <v>294</v>
      </c>
      <c r="I67" s="60">
        <f>I66+G67-H67</f>
        <v>99706</v>
      </c>
    </row>
    <row r="68" spans="3:9" ht="48" x14ac:dyDescent="0.25">
      <c r="C68" s="57">
        <v>3</v>
      </c>
      <c r="D68" s="58" t="s">
        <v>117</v>
      </c>
      <c r="E68" s="59" t="s">
        <v>121</v>
      </c>
      <c r="F68" s="60"/>
      <c r="G68" s="60"/>
      <c r="H68" s="61">
        <v>441</v>
      </c>
      <c r="I68" s="60">
        <f>I67+G68-H68</f>
        <v>99265</v>
      </c>
    </row>
    <row r="69" spans="3:9" ht="48" x14ac:dyDescent="0.25">
      <c r="C69" s="57">
        <v>4</v>
      </c>
      <c r="D69" s="58" t="s">
        <v>118</v>
      </c>
      <c r="E69" s="59" t="s">
        <v>122</v>
      </c>
      <c r="F69" s="60"/>
      <c r="G69" s="60"/>
      <c r="H69" s="61">
        <v>294</v>
      </c>
      <c r="I69" s="60">
        <f>I68+G69-H69</f>
        <v>98971</v>
      </c>
    </row>
    <row r="70" spans="3:9" ht="48" x14ac:dyDescent="0.25">
      <c r="C70" s="57">
        <v>5</v>
      </c>
      <c r="D70" s="58" t="s">
        <v>119</v>
      </c>
      <c r="E70" s="59" t="s">
        <v>123</v>
      </c>
      <c r="F70" s="60"/>
      <c r="G70" s="60"/>
      <c r="H70" s="61">
        <v>3339</v>
      </c>
      <c r="I70" s="60">
        <f>I69+G70-H70</f>
        <v>95632</v>
      </c>
    </row>
    <row r="71" spans="3:9" x14ac:dyDescent="0.25">
      <c r="C71" s="89" t="s">
        <v>112</v>
      </c>
      <c r="D71" s="89"/>
      <c r="E71" s="89"/>
      <c r="F71" s="62">
        <f>SUM(F66:F66)</f>
        <v>100000</v>
      </c>
      <c r="G71" s="62">
        <f>SUM(G66:G66)</f>
        <v>0</v>
      </c>
      <c r="H71" s="63">
        <f>SUM(H66:H70)</f>
        <v>4368</v>
      </c>
      <c r="I71" s="64">
        <f>F71-H71</f>
        <v>95632</v>
      </c>
    </row>
  </sheetData>
  <mergeCells count="25">
    <mergeCell ref="C71:E71"/>
    <mergeCell ref="C63:I63"/>
    <mergeCell ref="A60:I60"/>
    <mergeCell ref="A61:I61"/>
    <mergeCell ref="A62:I62"/>
    <mergeCell ref="B47:E47"/>
    <mergeCell ref="A26:L26"/>
    <mergeCell ref="A27:L27"/>
    <mergeCell ref="A30:B30"/>
    <mergeCell ref="D28:E28"/>
    <mergeCell ref="D29:E29"/>
    <mergeCell ref="D30:E30"/>
    <mergeCell ref="D39:I39"/>
    <mergeCell ref="D33:I33"/>
    <mergeCell ref="D34:I34"/>
    <mergeCell ref="D35:I35"/>
    <mergeCell ref="D37:I37"/>
    <mergeCell ref="D38:I38"/>
    <mergeCell ref="A22:G22"/>
    <mergeCell ref="B41:J41"/>
    <mergeCell ref="D1:I1"/>
    <mergeCell ref="D2:I2"/>
    <mergeCell ref="D3:I3"/>
    <mergeCell ref="A5:L5"/>
    <mergeCell ref="A6:L6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 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FREDY OTONIEL SALAZAR ROMÁN</cp:lastModifiedBy>
  <cp:lastPrinted>2025-06-06T17:11:28Z</cp:lastPrinted>
  <dcterms:created xsi:type="dcterms:W3CDTF">2018-07-20T20:07:43Z</dcterms:created>
  <dcterms:modified xsi:type="dcterms:W3CDTF">2025-06-06T17:12:47Z</dcterms:modified>
</cp:coreProperties>
</file>