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ontreras\Desktop\ALAI\"/>
    </mc:Choice>
  </mc:AlternateContent>
  <xr:revisionPtr revIDLastSave="0" documentId="13_ncr:1_{00D2CCB3-63CE-4C74-9B17-4ABA8C14D825}" xr6:coauthVersionLast="47" xr6:coauthVersionMax="47" xr10:uidLastSave="{00000000-0000-0000-0000-000000000000}"/>
  <bookViews>
    <workbookView xWindow="-120" yWindow="-120" windowWidth="29040" windowHeight="15840" xr2:uid="{A3F179A4-B4EB-4491-A5A7-1639B683C874}"/>
  </bookViews>
  <sheets>
    <sheet name="Hoja1" sheetId="15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6" i="152" l="1"/>
  <c r="K26" i="152"/>
  <c r="J26" i="152"/>
  <c r="I26" i="152"/>
  <c r="H26" i="152"/>
  <c r="K69" i="152" l="1"/>
  <c r="J69" i="152"/>
  <c r="L67" i="152"/>
  <c r="L69" i="152" s="1"/>
  <c r="N66" i="152"/>
  <c r="N65" i="152"/>
  <c r="M64" i="152"/>
  <c r="K52" i="152"/>
  <c r="N67" i="152" l="1"/>
  <c r="N69" i="152"/>
  <c r="K27" i="152"/>
  <c r="M65" i="152"/>
  <c r="M69" i="152"/>
</calcChain>
</file>

<file path=xl/sharedStrings.xml><?xml version="1.0" encoding="utf-8"?>
<sst xmlns="http://schemas.openxmlformats.org/spreadsheetml/2006/main" count="111" uniqueCount="92">
  <si>
    <t>DIRECCION GENERAL DE TRANSPORTES</t>
  </si>
  <si>
    <t>MINISTERIO DE COMUNICACIONES, INFRAESTRUCTURA Y VIVIENDA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</si>
  <si>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</si>
  <si>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</si>
  <si>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</si>
  <si>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</si>
  <si>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</si>
  <si>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</si>
  <si>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</si>
  <si>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VALOR DE LA MULTA</t>
  </si>
  <si>
    <t>VALOR DE  RENOVACION LICENCIA</t>
  </si>
  <si>
    <t>DEPOSITOS  POR ESCLARECER</t>
  </si>
  <si>
    <t>SUMA TOTAL</t>
  </si>
  <si>
    <t>NOMBRE PROPIETARIO</t>
  </si>
  <si>
    <t xml:space="preserve">No.  RESOLUCION    </t>
  </si>
  <si>
    <t>No. PLACA DEL VEHICULO</t>
  </si>
  <si>
    <t>No. BOLETA DE DEPOSITO</t>
  </si>
  <si>
    <t>FECHA DE PAGO</t>
  </si>
  <si>
    <t>SUMA TOTAL…</t>
  </si>
  <si>
    <t>Nota:  El registro de ingresos privativos  corresponde al artìculo 10 numeral 9, por pago de multas, canceladas por los transportistas de coformidad con el Acuerdo Gubernativo Gubernativo 225-2012 modificado por el Acuerdo Gubernativo nùmero 535-2013 y con  respecto a los conceptos de ingresos, extraordinarios impuestos, emprestitos y donaciones, no se registran en el presente cuadro en virtud que no aplica.</t>
  </si>
  <si>
    <t>No. CUR</t>
  </si>
  <si>
    <t>FECHA</t>
  </si>
  <si>
    <t>MONTO</t>
  </si>
  <si>
    <t>TOTAL…</t>
  </si>
  <si>
    <t xml:space="preserve">       REPORTE DE SALDOS  DE CUENTAS MONETARIAS </t>
  </si>
  <si>
    <t>(Cifras en quetzales)</t>
  </si>
  <si>
    <t>MOVIMIENTO  DEL MES</t>
  </si>
  <si>
    <t>No.</t>
  </si>
  <si>
    <t>ENTIDAD BANCARIA</t>
  </si>
  <si>
    <t>No. DE CUENTA</t>
  </si>
  <si>
    <t>SALDO ANTERIOR</t>
  </si>
  <si>
    <t>CRÈDITOS</t>
  </si>
  <si>
    <t>DÈBITOS</t>
  </si>
  <si>
    <t>SALDO ACTUAL</t>
  </si>
  <si>
    <t>SALDO BANCARIO</t>
  </si>
  <si>
    <t>CRÈDITO HIPOTECARIO NACIONAL</t>
  </si>
  <si>
    <t>01-099-084197-6</t>
  </si>
  <si>
    <t>DIRECCION GENERAL DE TRANSPORTES     FONDO ROTATIVO</t>
  </si>
  <si>
    <t>02-099-011520-2</t>
  </si>
  <si>
    <t>DIRECCION GENERAL DE TRANSPORTES REMUNERACION PERS. TEMPORAL</t>
  </si>
  <si>
    <t>01-099-084198-4</t>
  </si>
  <si>
    <t>DIRECCION GENERAL DE TRANSPORTES INGRESOS DE MULTAS-</t>
  </si>
  <si>
    <t>01-099-084199-2</t>
  </si>
  <si>
    <t>DIRECCION GENERAL DE TRANSPORTES      -CAJA CHICA-</t>
  </si>
  <si>
    <t>RENDICIÒN No.</t>
  </si>
  <si>
    <t>OLMECA, S.A.</t>
  </si>
  <si>
    <t>F:</t>
  </si>
  <si>
    <t xml:space="preserve"> </t>
  </si>
  <si>
    <t>Vo. Bo.</t>
  </si>
  <si>
    <t>151-2022</t>
  </si>
  <si>
    <t>135-2022</t>
  </si>
  <si>
    <t>134-2022</t>
  </si>
  <si>
    <t>133-2022</t>
  </si>
  <si>
    <t>153-2022</t>
  </si>
  <si>
    <t>6-2022</t>
  </si>
  <si>
    <t>7-2022</t>
  </si>
  <si>
    <t>8-2022</t>
  </si>
  <si>
    <t>9-2022</t>
  </si>
  <si>
    <t>10-2022</t>
  </si>
  <si>
    <t xml:space="preserve">REGISTRO Y CONTROL DE PAGO DE MULTAS DEL MES DE MAYO  2022  </t>
  </si>
  <si>
    <t>ACDO. GUB. 408-2014, ART. 4 LIT. Q</t>
  </si>
  <si>
    <t>C-968BSY</t>
  </si>
  <si>
    <t>CHN 14481325</t>
  </si>
  <si>
    <t>ACDO. GUB. 408-2014, ART. 4 LIT. N</t>
  </si>
  <si>
    <t>CNH 14481324</t>
  </si>
  <si>
    <t>ACDO. GUB. 225-2012 ART. 54</t>
  </si>
  <si>
    <t>DE LA ROCA RUBEN ALBERTO</t>
  </si>
  <si>
    <t>CHN 14481323</t>
  </si>
  <si>
    <t>LUIS RODOLFO MENESES CORONA</t>
  </si>
  <si>
    <t>C971BQL</t>
  </si>
  <si>
    <t>CHN 14481322</t>
  </si>
  <si>
    <t>C-953BMQ</t>
  </si>
  <si>
    <t>CHN 14481321</t>
  </si>
  <si>
    <t>11/5//22</t>
  </si>
  <si>
    <t>C-030BNW</t>
  </si>
  <si>
    <t>CHN 14481320</t>
  </si>
  <si>
    <t>ACDO. GUB. 225-2012 ART. 56</t>
  </si>
  <si>
    <t>TRANSPORTES HERRERA S.A.</t>
  </si>
  <si>
    <t>C-177BGH</t>
  </si>
  <si>
    <t>CHN 14497768</t>
  </si>
  <si>
    <t>2690702-k</t>
  </si>
  <si>
    <t>ACDO. GUB. 408-2014, ART. 4 LIT. P</t>
  </si>
  <si>
    <t>LUIS ARMANDO GIL JIMENEZ</t>
  </si>
  <si>
    <t>C-296BMT</t>
  </si>
  <si>
    <t>CHN 14683783</t>
  </si>
  <si>
    <t>288424-0</t>
  </si>
  <si>
    <t>ACDO.GUBE. 225-2012 ART 56</t>
  </si>
  <si>
    <t>EDGAR ARTURO URIZAR</t>
  </si>
  <si>
    <t>C-123BNY</t>
  </si>
  <si>
    <t>CHN 14683516</t>
  </si>
  <si>
    <t>AL 31 DE MAYO DE 2022</t>
  </si>
  <si>
    <t>REGISTRO Y REINTEGRO AL FONDO ROTATIVO, AL 31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</si>
</sst>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  <numFmt numFmtId="167" formatCode="_-[$Q-100A]* #,##0.00_-;\-[$Q-100A]* #,##0.00_-;_-[$Q-100A]* &quot;-&quot;??_-;_-@_-"/>
    <numFmt numFmtId="168" formatCode="dd/mm/yy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Arial Black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2EFD9"/>
        <bgColor rgb="FFE2EFD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</cellStyleXfs>
  <cellXfs count="13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166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4" fontId="9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wrapText="1"/>
    </xf>
    <xf numFmtId="165" fontId="5" fillId="4" borderId="1" xfId="0" applyNumberFormat="1" applyFont="1" applyFill="1" applyBorder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wrapText="1"/>
    </xf>
    <xf numFmtId="0" fontId="11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/>
    </xf>
    <xf numFmtId="165" fontId="5" fillId="4" borderId="1" xfId="0" applyNumberFormat="1" applyFont="1" applyFill="1" applyBorder="1" applyAlignment="1">
      <alignment wrapText="1"/>
    </xf>
    <xf numFmtId="14" fontId="8" fillId="4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14" fontId="8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wrapText="1"/>
    </xf>
    <xf numFmtId="165" fontId="8" fillId="3" borderId="2" xfId="0" applyNumberFormat="1" applyFont="1" applyFill="1" applyBorder="1" applyAlignment="1">
      <alignment wrapText="1"/>
    </xf>
    <xf numFmtId="167" fontId="8" fillId="3" borderId="2" xfId="0" applyNumberFormat="1" applyFont="1" applyFill="1" applyBorder="1" applyAlignment="1">
      <alignment wrapText="1"/>
    </xf>
    <xf numFmtId="165" fontId="8" fillId="3" borderId="2" xfId="0" applyNumberFormat="1" applyFont="1" applyFill="1" applyBorder="1"/>
    <xf numFmtId="168" fontId="8" fillId="3" borderId="2" xfId="0" applyNumberFormat="1" applyFont="1" applyFill="1" applyBorder="1"/>
    <xf numFmtId="165" fontId="12" fillId="3" borderId="4" xfId="0" applyNumberFormat="1" applyFont="1" applyFill="1" applyBorder="1"/>
    <xf numFmtId="167" fontId="12" fillId="3" borderId="4" xfId="0" applyNumberFormat="1" applyFont="1" applyFill="1" applyBorder="1"/>
    <xf numFmtId="0" fontId="13" fillId="0" borderId="4" xfId="0" applyFont="1" applyBorder="1" applyAlignment="1">
      <alignment wrapText="1"/>
    </xf>
    <xf numFmtId="49" fontId="8" fillId="0" borderId="4" xfId="0" applyNumberFormat="1" applyFont="1" applyBorder="1"/>
    <xf numFmtId="168" fontId="8" fillId="0" borderId="4" xfId="0" applyNumberFormat="1" applyFont="1" applyBorder="1"/>
    <xf numFmtId="0" fontId="8" fillId="0" borderId="4" xfId="0" applyFont="1" applyBorder="1"/>
    <xf numFmtId="0" fontId="8" fillId="3" borderId="4" xfId="0" applyFont="1" applyFill="1" applyBorder="1" applyAlignment="1">
      <alignment wrapText="1"/>
    </xf>
    <xf numFmtId="14" fontId="8" fillId="0" borderId="5" xfId="0" applyNumberFormat="1" applyFont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8" fillId="0" borderId="0" xfId="0" applyNumberFormat="1" applyFont="1"/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167" fontId="5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4" fontId="5" fillId="0" borderId="9" xfId="0" applyNumberFormat="1" applyFont="1" applyBorder="1" applyAlignment="1">
      <alignment horizontal="center"/>
    </xf>
    <xf numFmtId="167" fontId="5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167" fontId="5" fillId="0" borderId="12" xfId="0" applyNumberFormat="1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4" fillId="0" borderId="0" xfId="0" applyFont="1"/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19" xfId="0" applyFont="1" applyBorder="1" applyAlignment="1">
      <alignment horizontal="center" wrapText="1"/>
    </xf>
    <xf numFmtId="0" fontId="16" fillId="0" borderId="20" xfId="0" applyFont="1" applyBorder="1" applyAlignment="1">
      <alignment horizontal="center" wrapText="1"/>
    </xf>
    <xf numFmtId="0" fontId="17" fillId="0" borderId="0" xfId="0" applyFont="1"/>
    <xf numFmtId="0" fontId="17" fillId="0" borderId="21" xfId="0" applyFont="1" applyBorder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wrapText="1"/>
    </xf>
    <xf numFmtId="43" fontId="17" fillId="0" borderId="1" xfId="7" applyFont="1" applyBorder="1"/>
    <xf numFmtId="43" fontId="18" fillId="3" borderId="1" xfId="8" applyNumberFormat="1" applyFont="1" applyFill="1" applyBorder="1"/>
    <xf numFmtId="43" fontId="17" fillId="0" borderId="1" xfId="7" applyFont="1" applyBorder="1" applyAlignment="1">
      <alignment horizontal="left"/>
    </xf>
    <xf numFmtId="43" fontId="16" fillId="0" borderId="22" xfId="7" applyFont="1" applyBorder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wrapText="1"/>
    </xf>
    <xf numFmtId="0" fontId="17" fillId="0" borderId="11" xfId="0" applyFont="1" applyBorder="1"/>
    <xf numFmtId="0" fontId="17" fillId="0" borderId="2" xfId="0" applyFont="1" applyBorder="1" applyAlignment="1">
      <alignment wrapText="1"/>
    </xf>
    <xf numFmtId="0" fontId="16" fillId="0" borderId="2" xfId="0" applyFont="1" applyBorder="1" applyAlignment="1">
      <alignment horizontal="center"/>
    </xf>
    <xf numFmtId="43" fontId="17" fillId="0" borderId="2" xfId="7" applyFont="1" applyBorder="1"/>
    <xf numFmtId="43" fontId="17" fillId="0" borderId="2" xfId="7" applyFont="1" applyBorder="1" applyAlignment="1">
      <alignment horizontal="left"/>
    </xf>
    <xf numFmtId="43" fontId="16" fillId="0" borderId="12" xfId="7" applyFont="1" applyBorder="1" applyAlignment="1">
      <alignment horizontal="left"/>
    </xf>
    <xf numFmtId="43" fontId="16" fillId="0" borderId="4" xfId="0" applyNumberFormat="1" applyFont="1" applyBorder="1"/>
    <xf numFmtId="43" fontId="16" fillId="0" borderId="4" xfId="0" applyNumberFormat="1" applyFont="1" applyBorder="1" applyAlignment="1">
      <alignment horizontal="left"/>
    </xf>
    <xf numFmtId="43" fontId="16" fillId="0" borderId="5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67" fontId="5" fillId="0" borderId="22" xfId="0" applyNumberFormat="1" applyFont="1" applyBorder="1" applyAlignment="1">
      <alignment horizontal="center"/>
    </xf>
    <xf numFmtId="167" fontId="10" fillId="0" borderId="5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165" fontId="5" fillId="3" borderId="1" xfId="0" applyNumberFormat="1" applyFont="1" applyFill="1" applyBorder="1" applyAlignment="1">
      <alignment wrapText="1"/>
    </xf>
    <xf numFmtId="43" fontId="8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/>
    <xf numFmtId="14" fontId="9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9" fillId="5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</cellXfs>
  <cellStyles count="9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  <cellStyle name="Normal_GUA-06-009, 010, 13 Libro de Bancos y Mov(1). de Caja a Diciembre 2007" xfId="8" xr:uid="{73682B0A-4388-41E1-9104-ADFC02B806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178518</xdr:colOff>
      <xdr:row>0</xdr:row>
      <xdr:rowOff>66674</xdr:rowOff>
    </xdr:from>
    <xdr:to>
      <xdr:col>16</xdr:col>
      <xdr:colOff>250824</xdr:colOff>
      <xdr:row>3</xdr:row>
      <xdr:rowOff>185582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FE94C8D-D32F-4F93-B637-9B0ADCFFE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99143" y="735549074"/>
          <a:ext cx="862881" cy="718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476250</xdr:colOff>
      <xdr:row>0</xdr:row>
      <xdr:rowOff>161925</xdr:rowOff>
    </xdr:from>
    <xdr:ext cx="1895475" cy="619125"/>
    <xdr:pic>
      <xdr:nvPicPr>
        <xdr:cNvPr id="3" name="Imagen 2">
          <a:extLst>
            <a:ext uri="{FF2B5EF4-FFF2-40B4-BE49-F238E27FC236}">
              <a16:creationId xmlns:a16="http://schemas.microsoft.com/office/drawing/2014/main" id="{D70B5B75-41BF-4E9F-B066-8D1343B2E51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35644325"/>
          <a:ext cx="1895475" cy="619125"/>
        </a:xfrm>
        <a:prstGeom prst="rect">
          <a:avLst/>
        </a:prstGeom>
      </xdr:spPr>
    </xdr:pic>
    <xdr:clientData/>
  </xdr:oneCellAnchor>
  <xdr:twoCellAnchor>
    <xdr:from>
      <xdr:col>15</xdr:col>
      <xdr:colOff>178518</xdr:colOff>
      <xdr:row>0</xdr:row>
      <xdr:rowOff>66674</xdr:rowOff>
    </xdr:from>
    <xdr:to>
      <xdr:col>16</xdr:col>
      <xdr:colOff>250824</xdr:colOff>
      <xdr:row>3</xdr:row>
      <xdr:rowOff>185582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B12C2734-693D-481C-A141-CACB942DC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99143" y="743073824"/>
          <a:ext cx="862881" cy="718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476250</xdr:colOff>
      <xdr:row>0</xdr:row>
      <xdr:rowOff>161925</xdr:rowOff>
    </xdr:from>
    <xdr:ext cx="1895475" cy="619125"/>
    <xdr:pic>
      <xdr:nvPicPr>
        <xdr:cNvPr id="9" name="Imagen 8">
          <a:extLst>
            <a:ext uri="{FF2B5EF4-FFF2-40B4-BE49-F238E27FC236}">
              <a16:creationId xmlns:a16="http://schemas.microsoft.com/office/drawing/2014/main" id="{C7C1DDD2-6E8C-4A39-8092-1FD64B53840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43169075"/>
          <a:ext cx="1895475" cy="6191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Q69"/>
  <sheetViews>
    <sheetView tabSelected="1" topLeftCell="A37" workbookViewId="0">
      <selection activeCell="K52" sqref="K52"/>
    </sheetView>
  </sheetViews>
  <sheetFormatPr baseColWidth="10" defaultRowHeight="15" x14ac:dyDescent="0.25"/>
  <cols>
    <col min="7" max="7" width="25.42578125" bestFit="1" customWidth="1"/>
    <col min="8" max="8" width="13.42578125" customWidth="1"/>
    <col min="9" max="9" width="20" customWidth="1"/>
    <col min="10" max="10" width="13.5703125" customWidth="1"/>
  </cols>
  <sheetData>
    <row r="1" spans="1:17" ht="15.75" x14ac:dyDescent="0.2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7" ht="15.75" x14ac:dyDescent="0.25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ht="15.75" x14ac:dyDescent="0.25">
      <c r="A3" s="117" t="s">
        <v>59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ht="15.75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7" ht="15.75" x14ac:dyDescent="0.25">
      <c r="A5" s="4"/>
      <c r="B5" s="4"/>
      <c r="C5" s="5"/>
      <c r="D5" s="5"/>
      <c r="E5" s="5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23.25" x14ac:dyDescent="0.25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9" t="s">
        <v>13</v>
      </c>
      <c r="M6" s="7" t="s">
        <v>14</v>
      </c>
      <c r="N6" s="7" t="s">
        <v>4</v>
      </c>
      <c r="O6" s="7" t="s">
        <v>15</v>
      </c>
      <c r="P6" s="7" t="s">
        <v>16</v>
      </c>
      <c r="Q6" s="7" t="s">
        <v>17</v>
      </c>
    </row>
    <row r="7" spans="1:17" ht="25.5" x14ac:dyDescent="0.3">
      <c r="A7" s="10">
        <v>1</v>
      </c>
      <c r="B7" s="10">
        <v>5771</v>
      </c>
      <c r="C7" s="11">
        <v>44693</v>
      </c>
      <c r="D7" s="10">
        <v>214558</v>
      </c>
      <c r="E7" s="21">
        <v>5470</v>
      </c>
      <c r="F7" s="22">
        <v>44512</v>
      </c>
      <c r="G7" s="23" t="s">
        <v>60</v>
      </c>
      <c r="H7" s="24">
        <v>3000</v>
      </c>
      <c r="I7" s="25"/>
      <c r="J7" s="23"/>
      <c r="K7" s="24">
        <v>3000</v>
      </c>
      <c r="L7" s="27" t="s">
        <v>45</v>
      </c>
      <c r="M7" s="25"/>
      <c r="N7" s="28"/>
      <c r="O7" s="25" t="s">
        <v>61</v>
      </c>
      <c r="P7" s="29" t="s">
        <v>62</v>
      </c>
      <c r="Q7" s="22">
        <v>44692</v>
      </c>
    </row>
    <row r="8" spans="1:17" ht="25.5" x14ac:dyDescent="0.3">
      <c r="A8" s="10">
        <v>2</v>
      </c>
      <c r="B8" s="10">
        <v>5772</v>
      </c>
      <c r="C8" s="11">
        <v>44693</v>
      </c>
      <c r="D8" s="10">
        <v>214558</v>
      </c>
      <c r="E8" s="21">
        <v>5391</v>
      </c>
      <c r="F8" s="22">
        <v>44372</v>
      </c>
      <c r="G8" s="23" t="s">
        <v>63</v>
      </c>
      <c r="H8" s="24">
        <v>5000</v>
      </c>
      <c r="I8" s="25"/>
      <c r="J8" s="23"/>
      <c r="K8" s="24">
        <v>5000</v>
      </c>
      <c r="L8" s="27" t="s">
        <v>45</v>
      </c>
      <c r="M8" s="25"/>
      <c r="N8" s="28"/>
      <c r="O8" s="25" t="s">
        <v>61</v>
      </c>
      <c r="P8" s="29" t="s">
        <v>64</v>
      </c>
      <c r="Q8" s="22">
        <v>44692</v>
      </c>
    </row>
    <row r="9" spans="1:17" ht="37.5" customHeight="1" x14ac:dyDescent="0.3">
      <c r="A9" s="10">
        <v>3</v>
      </c>
      <c r="B9" s="19">
        <v>5773</v>
      </c>
      <c r="C9" s="20">
        <v>44693</v>
      </c>
      <c r="D9" s="19">
        <v>214558</v>
      </c>
      <c r="E9" s="21">
        <v>4839</v>
      </c>
      <c r="F9" s="22">
        <v>44180</v>
      </c>
      <c r="G9" s="23" t="s">
        <v>65</v>
      </c>
      <c r="H9" s="24">
        <v>25000</v>
      </c>
      <c r="I9" s="25"/>
      <c r="J9" s="23"/>
      <c r="K9" s="24">
        <v>25000</v>
      </c>
      <c r="L9" s="27" t="s">
        <v>66</v>
      </c>
      <c r="M9" s="25"/>
      <c r="N9" s="28"/>
      <c r="O9" s="25" t="s">
        <v>61</v>
      </c>
      <c r="P9" s="29" t="s">
        <v>67</v>
      </c>
      <c r="Q9" s="22">
        <v>44692</v>
      </c>
    </row>
    <row r="10" spans="1:17" ht="49.5" x14ac:dyDescent="0.3">
      <c r="A10" s="10">
        <v>4</v>
      </c>
      <c r="B10" s="19">
        <v>5774</v>
      </c>
      <c r="C10" s="20">
        <v>44693</v>
      </c>
      <c r="D10" s="19">
        <v>214558</v>
      </c>
      <c r="E10" s="21">
        <v>5301</v>
      </c>
      <c r="F10" s="22">
        <v>44273</v>
      </c>
      <c r="G10" s="23" t="s">
        <v>65</v>
      </c>
      <c r="H10" s="24">
        <v>25000</v>
      </c>
      <c r="I10" s="25"/>
      <c r="J10" s="23"/>
      <c r="K10" s="24">
        <v>25000</v>
      </c>
      <c r="L10" s="27" t="s">
        <v>68</v>
      </c>
      <c r="M10" s="25"/>
      <c r="N10" s="28"/>
      <c r="O10" s="25" t="s">
        <v>69</v>
      </c>
      <c r="P10" s="29" t="s">
        <v>70</v>
      </c>
      <c r="Q10" s="22">
        <v>44692</v>
      </c>
    </row>
    <row r="11" spans="1:17" ht="25.5" x14ac:dyDescent="0.3">
      <c r="A11" s="10">
        <v>5</v>
      </c>
      <c r="B11" s="19">
        <v>5775</v>
      </c>
      <c r="C11" s="20">
        <v>44693</v>
      </c>
      <c r="D11" s="19">
        <v>214558</v>
      </c>
      <c r="E11" s="21">
        <v>5592</v>
      </c>
      <c r="F11" s="22">
        <v>44539</v>
      </c>
      <c r="G11" s="23" t="s">
        <v>63</v>
      </c>
      <c r="H11" s="30">
        <v>5000</v>
      </c>
      <c r="I11" s="25"/>
      <c r="J11" s="23"/>
      <c r="K11" s="30">
        <v>5000</v>
      </c>
      <c r="L11" s="27" t="s">
        <v>45</v>
      </c>
      <c r="M11" s="25"/>
      <c r="N11" s="28"/>
      <c r="O11" s="25" t="s">
        <v>71</v>
      </c>
      <c r="P11" s="29" t="s">
        <v>72</v>
      </c>
      <c r="Q11" s="22" t="s">
        <v>73</v>
      </c>
    </row>
    <row r="12" spans="1:17" ht="37.5" customHeight="1" x14ac:dyDescent="0.3">
      <c r="A12" s="10">
        <v>6</v>
      </c>
      <c r="B12" s="19">
        <v>5776</v>
      </c>
      <c r="C12" s="31">
        <v>44693</v>
      </c>
      <c r="D12" s="19">
        <v>214558</v>
      </c>
      <c r="E12" s="12">
        <v>4838</v>
      </c>
      <c r="F12" s="13">
        <v>44180</v>
      </c>
      <c r="G12" s="23" t="s">
        <v>65</v>
      </c>
      <c r="H12" s="106">
        <v>25000</v>
      </c>
      <c r="I12" s="15"/>
      <c r="J12" s="14"/>
      <c r="K12" s="106">
        <v>25000</v>
      </c>
      <c r="L12" s="16" t="s">
        <v>45</v>
      </c>
      <c r="M12" s="15"/>
      <c r="N12" s="17"/>
      <c r="O12" s="15" t="s">
        <v>74</v>
      </c>
      <c r="P12" s="18" t="s">
        <v>75</v>
      </c>
      <c r="Q12" s="13">
        <v>44692</v>
      </c>
    </row>
    <row r="13" spans="1:17" ht="49.5" customHeight="1" x14ac:dyDescent="0.3">
      <c r="A13" s="10">
        <v>7</v>
      </c>
      <c r="B13" s="19">
        <v>5777</v>
      </c>
      <c r="C13" s="31">
        <v>44704</v>
      </c>
      <c r="D13" s="19">
        <v>74408747</v>
      </c>
      <c r="E13" s="12">
        <v>5724</v>
      </c>
      <c r="F13" s="13">
        <v>44663</v>
      </c>
      <c r="G13" s="23" t="s">
        <v>76</v>
      </c>
      <c r="H13" s="106">
        <v>1000</v>
      </c>
      <c r="I13" s="15"/>
      <c r="J13" s="14"/>
      <c r="K13" s="106">
        <v>1000</v>
      </c>
      <c r="L13" s="16" t="s">
        <v>77</v>
      </c>
      <c r="M13" s="15"/>
      <c r="N13" s="17"/>
      <c r="O13" s="15" t="s">
        <v>78</v>
      </c>
      <c r="P13" s="18" t="s">
        <v>79</v>
      </c>
      <c r="Q13" s="13">
        <v>44700</v>
      </c>
    </row>
    <row r="14" spans="1:17" ht="37.5" x14ac:dyDescent="0.3">
      <c r="A14" s="10">
        <v>8</v>
      </c>
      <c r="B14" s="19">
        <v>5778</v>
      </c>
      <c r="C14" s="31">
        <v>44711</v>
      </c>
      <c r="D14" s="19" t="s">
        <v>80</v>
      </c>
      <c r="E14" s="21">
        <v>3960</v>
      </c>
      <c r="F14" s="22">
        <v>43229</v>
      </c>
      <c r="G14" s="23" t="s">
        <v>81</v>
      </c>
      <c r="H14" s="32">
        <v>3000</v>
      </c>
      <c r="I14" s="25"/>
      <c r="J14" s="29"/>
      <c r="K14" s="32">
        <v>3000</v>
      </c>
      <c r="L14" s="27" t="s">
        <v>82</v>
      </c>
      <c r="M14" s="25"/>
      <c r="N14" s="28"/>
      <c r="O14" s="25" t="s">
        <v>83</v>
      </c>
      <c r="P14" s="29" t="s">
        <v>84</v>
      </c>
      <c r="Q14" s="22">
        <v>44708</v>
      </c>
    </row>
    <row r="15" spans="1:17" ht="37.5" x14ac:dyDescent="0.3">
      <c r="A15" s="10">
        <v>9</v>
      </c>
      <c r="B15" s="19">
        <v>5779</v>
      </c>
      <c r="C15" s="22">
        <v>44712</v>
      </c>
      <c r="D15" s="19" t="s">
        <v>85</v>
      </c>
      <c r="E15" s="21">
        <v>5956</v>
      </c>
      <c r="F15" s="22">
        <v>44698</v>
      </c>
      <c r="G15" s="115" t="s">
        <v>86</v>
      </c>
      <c r="H15" s="32">
        <v>1000</v>
      </c>
      <c r="I15" s="25"/>
      <c r="J15" s="29"/>
      <c r="K15" s="32">
        <v>1000</v>
      </c>
      <c r="L15" s="27" t="s">
        <v>87</v>
      </c>
      <c r="M15" s="25"/>
      <c r="N15" s="28"/>
      <c r="O15" s="25" t="s">
        <v>88</v>
      </c>
      <c r="P15" s="29" t="s">
        <v>89</v>
      </c>
      <c r="Q15" s="22">
        <v>44711</v>
      </c>
    </row>
    <row r="16" spans="1:17" ht="15.75" x14ac:dyDescent="0.3">
      <c r="A16" s="10"/>
      <c r="B16" s="19"/>
      <c r="C16" s="22"/>
      <c r="D16" s="19"/>
      <c r="E16" s="21"/>
      <c r="F16" s="22"/>
      <c r="G16" s="23"/>
      <c r="H16" s="30"/>
      <c r="I16" s="25"/>
      <c r="J16" s="23"/>
      <c r="K16" s="30"/>
      <c r="L16" s="27"/>
      <c r="M16" s="25"/>
      <c r="N16" s="28"/>
      <c r="O16" s="25"/>
      <c r="P16" s="29"/>
      <c r="Q16" s="22"/>
    </row>
    <row r="17" spans="1:17" ht="15.75" x14ac:dyDescent="0.3">
      <c r="A17" s="10"/>
      <c r="B17" s="19"/>
      <c r="C17" s="22"/>
      <c r="D17" s="19"/>
      <c r="E17" s="25"/>
      <c r="F17" s="22"/>
      <c r="G17" s="23"/>
      <c r="H17" s="30"/>
      <c r="I17" s="25"/>
      <c r="J17" s="23"/>
      <c r="K17" s="30"/>
      <c r="L17" s="27"/>
      <c r="M17" s="25"/>
      <c r="N17" s="28"/>
      <c r="O17" s="25"/>
      <c r="P17" s="29"/>
      <c r="Q17" s="22"/>
    </row>
    <row r="18" spans="1:17" ht="15.75" x14ac:dyDescent="0.3">
      <c r="A18" s="10"/>
      <c r="B18" s="19"/>
      <c r="C18" s="22"/>
      <c r="D18" s="19"/>
      <c r="E18" s="25"/>
      <c r="F18" s="22"/>
      <c r="G18" s="23"/>
      <c r="H18" s="24"/>
      <c r="I18" s="25"/>
      <c r="J18" s="23"/>
      <c r="K18" s="24"/>
      <c r="L18" s="27"/>
      <c r="M18" s="25"/>
      <c r="N18" s="28"/>
      <c r="O18" s="25"/>
      <c r="P18" s="29"/>
      <c r="Q18" s="22"/>
    </row>
    <row r="19" spans="1:17" ht="15.75" x14ac:dyDescent="0.3">
      <c r="A19" s="10"/>
      <c r="B19" s="19"/>
      <c r="C19" s="22"/>
      <c r="D19" s="19"/>
      <c r="E19" s="21"/>
      <c r="F19" s="22"/>
      <c r="G19" s="23"/>
      <c r="H19" s="30"/>
      <c r="I19" s="25"/>
      <c r="J19" s="23"/>
      <c r="K19" s="30"/>
      <c r="L19" s="27"/>
      <c r="M19" s="25"/>
      <c r="N19" s="28"/>
      <c r="O19" s="25"/>
      <c r="P19" s="29"/>
      <c r="Q19" s="22"/>
    </row>
    <row r="20" spans="1:17" ht="15.75" x14ac:dyDescent="0.3">
      <c r="A20" s="10"/>
      <c r="B20" s="19"/>
      <c r="C20" s="22"/>
      <c r="D20" s="19"/>
      <c r="E20" s="21"/>
      <c r="F20" s="22"/>
      <c r="G20" s="23"/>
      <c r="H20" s="30"/>
      <c r="I20" s="25"/>
      <c r="J20" s="23"/>
      <c r="K20" s="30"/>
      <c r="L20" s="27"/>
      <c r="M20" s="26"/>
      <c r="N20" s="28"/>
      <c r="O20" s="26"/>
      <c r="P20" s="29"/>
      <c r="Q20" s="22"/>
    </row>
    <row r="21" spans="1:17" ht="15.75" x14ac:dyDescent="0.3">
      <c r="A21" s="10"/>
      <c r="B21" s="19"/>
      <c r="C21" s="20"/>
      <c r="D21" s="19"/>
      <c r="E21" s="21"/>
      <c r="F21" s="22"/>
      <c r="G21" s="23"/>
      <c r="H21" s="24"/>
      <c r="I21" s="25"/>
      <c r="J21" s="23"/>
      <c r="K21" s="24"/>
      <c r="L21" s="27"/>
      <c r="M21" s="25"/>
      <c r="N21" s="28"/>
      <c r="O21" s="25"/>
      <c r="P21" s="29"/>
      <c r="Q21" s="22"/>
    </row>
    <row r="22" spans="1:17" x14ac:dyDescent="0.25">
      <c r="A22" s="10"/>
      <c r="B22" s="19"/>
      <c r="C22" s="20"/>
      <c r="D22" s="19"/>
      <c r="E22" s="21"/>
      <c r="F22" s="22"/>
      <c r="G22" s="23"/>
      <c r="H22" s="24"/>
      <c r="I22" s="24"/>
      <c r="J22" s="24"/>
      <c r="K22" s="24"/>
      <c r="L22" s="27"/>
      <c r="M22" s="25"/>
      <c r="N22" s="22"/>
      <c r="O22" s="25"/>
      <c r="P22" s="29"/>
      <c r="Q22" s="22"/>
    </row>
    <row r="23" spans="1:17" ht="15.75" x14ac:dyDescent="0.3">
      <c r="A23" s="10"/>
      <c r="B23" s="19"/>
      <c r="C23" s="20"/>
      <c r="D23" s="19"/>
      <c r="E23" s="21"/>
      <c r="F23" s="22"/>
      <c r="G23" s="23"/>
      <c r="H23" s="24"/>
      <c r="I23" s="25"/>
      <c r="J23" s="23"/>
      <c r="K23" s="24"/>
      <c r="L23" s="27"/>
      <c r="M23" s="25"/>
      <c r="N23" s="28"/>
      <c r="O23" s="25"/>
      <c r="P23" s="29"/>
      <c r="Q23" s="22"/>
    </row>
    <row r="24" spans="1:17" ht="15.75" x14ac:dyDescent="0.3">
      <c r="A24" s="10"/>
      <c r="B24" s="19"/>
      <c r="C24" s="20"/>
      <c r="D24" s="19"/>
      <c r="E24" s="21"/>
      <c r="F24" s="22"/>
      <c r="G24" s="23"/>
      <c r="H24" s="24"/>
      <c r="I24" s="25"/>
      <c r="J24" s="23"/>
      <c r="K24" s="24"/>
      <c r="L24" s="27"/>
      <c r="M24" s="25"/>
      <c r="N24" s="28"/>
      <c r="O24" s="25"/>
      <c r="P24" s="29"/>
      <c r="Q24" s="22"/>
    </row>
    <row r="25" spans="1:17" ht="15.75" thickBot="1" x14ac:dyDescent="0.3">
      <c r="A25" s="33"/>
      <c r="B25" s="34"/>
      <c r="C25" s="35"/>
      <c r="D25" s="35"/>
      <c r="E25" s="34"/>
      <c r="F25" s="36"/>
      <c r="G25" s="37"/>
      <c r="H25" s="38"/>
      <c r="I25" s="39"/>
      <c r="J25" s="34"/>
      <c r="K25" s="40"/>
      <c r="L25" s="37"/>
      <c r="M25" s="34"/>
      <c r="N25" s="41"/>
      <c r="O25" s="34"/>
      <c r="P25" s="34"/>
      <c r="Q25" s="35"/>
    </row>
    <row r="26" spans="1:17" ht="15.75" thickBot="1" x14ac:dyDescent="0.3">
      <c r="A26" s="118" t="s">
        <v>18</v>
      </c>
      <c r="B26" s="119"/>
      <c r="C26" s="119"/>
      <c r="D26" s="119"/>
      <c r="E26" s="119"/>
      <c r="F26" s="119"/>
      <c r="G26" s="119"/>
      <c r="H26" s="42">
        <f>SUM(H7:H25)</f>
        <v>93000</v>
      </c>
      <c r="I26" s="43">
        <f>SUM(I8:I25)</f>
        <v>0</v>
      </c>
      <c r="J26" s="42">
        <f>SUM(J12:J25)</f>
        <v>0</v>
      </c>
      <c r="K26" s="42">
        <f>SUM(K7:K25)</f>
        <v>93000</v>
      </c>
      <c r="L26" s="44"/>
      <c r="M26" s="45"/>
      <c r="N26" s="46"/>
      <c r="O26" s="47"/>
      <c r="P26" s="48"/>
      <c r="Q26" s="49"/>
    </row>
    <row r="27" spans="1:17" x14ac:dyDescent="0.25">
      <c r="A27" s="50"/>
      <c r="B27" s="50"/>
      <c r="C27" s="51"/>
      <c r="D27" s="51"/>
      <c r="E27" s="51"/>
      <c r="F27" s="52"/>
      <c r="G27" s="50"/>
      <c r="H27" s="50"/>
      <c r="I27" s="50"/>
      <c r="J27" s="50"/>
      <c r="K27" s="107">
        <f>+H26+I26-K26</f>
        <v>0</v>
      </c>
      <c r="L27" s="50"/>
      <c r="M27" s="50"/>
      <c r="N27" s="50"/>
      <c r="O27" s="50"/>
      <c r="P27" s="50"/>
      <c r="Q27" s="50"/>
    </row>
    <row r="28" spans="1:17" x14ac:dyDescent="0.25">
      <c r="A28" s="108"/>
      <c r="B28" s="109"/>
      <c r="C28" s="52"/>
      <c r="D28" s="52"/>
      <c r="E28" s="52"/>
      <c r="F28" s="52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</row>
    <row r="29" spans="1:17" x14ac:dyDescent="0.25">
      <c r="A29" s="108"/>
      <c r="B29" s="109"/>
      <c r="C29" s="52"/>
      <c r="D29" s="52"/>
      <c r="E29" s="52"/>
      <c r="F29" s="52"/>
      <c r="G29" s="109"/>
      <c r="H29" s="109"/>
      <c r="I29" s="109"/>
      <c r="J29" s="109"/>
      <c r="K29" s="109"/>
      <c r="L29" s="109"/>
      <c r="M29" s="109"/>
      <c r="N29" s="109"/>
      <c r="O29" s="109"/>
      <c r="P29" s="110"/>
      <c r="Q29" s="109"/>
    </row>
    <row r="30" spans="1:17" x14ac:dyDescent="0.25">
      <c r="A30" s="108"/>
      <c r="B30" s="109"/>
      <c r="C30" s="52"/>
      <c r="D30" s="52"/>
      <c r="E30" s="52"/>
      <c r="F30" s="52"/>
      <c r="G30" s="109"/>
      <c r="H30" s="109"/>
      <c r="I30" s="109"/>
      <c r="J30" s="109"/>
      <c r="K30" s="109"/>
      <c r="L30" s="109"/>
      <c r="M30" s="109"/>
      <c r="N30" s="109"/>
      <c r="O30" s="109"/>
      <c r="P30" s="110"/>
      <c r="Q30" s="109"/>
    </row>
    <row r="31" spans="1:17" x14ac:dyDescent="0.25">
      <c r="A31" s="109"/>
      <c r="B31" s="109"/>
      <c r="C31" s="52"/>
      <c r="D31" s="52"/>
      <c r="E31" s="52"/>
      <c r="F31" s="52"/>
      <c r="G31" s="109"/>
      <c r="H31" s="109"/>
      <c r="I31" s="109"/>
      <c r="J31" s="109"/>
      <c r="K31" s="109"/>
      <c r="L31" s="109"/>
      <c r="M31" s="109"/>
      <c r="N31" s="109"/>
      <c r="O31" s="109"/>
      <c r="P31" s="110"/>
      <c r="Q31" s="109"/>
    </row>
    <row r="32" spans="1:17" x14ac:dyDescent="0.25">
      <c r="A32" s="111" t="s">
        <v>46</v>
      </c>
      <c r="B32" s="109"/>
      <c r="C32" s="52"/>
      <c r="D32" s="52"/>
      <c r="E32" s="52"/>
      <c r="F32" s="111"/>
      <c r="G32" s="111" t="s">
        <v>46</v>
      </c>
      <c r="H32" s="112"/>
      <c r="I32" s="112"/>
      <c r="J32" s="113"/>
      <c r="K32" s="112" t="s">
        <v>47</v>
      </c>
      <c r="L32" s="113" t="s">
        <v>48</v>
      </c>
      <c r="M32" s="114"/>
      <c r="N32" s="109"/>
      <c r="O32" s="109"/>
      <c r="P32" s="110"/>
      <c r="Q32" s="109"/>
    </row>
    <row r="33" spans="1:17" x14ac:dyDescent="0.25">
      <c r="A33" s="1"/>
      <c r="B33" s="1"/>
      <c r="C33" s="2"/>
      <c r="D33" s="2"/>
      <c r="E33" s="2"/>
      <c r="F33" s="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1"/>
      <c r="B34" s="1"/>
      <c r="C34" s="2"/>
      <c r="D34" s="2"/>
      <c r="E34" s="2"/>
      <c r="F34" s="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1"/>
      <c r="B35" s="1"/>
      <c r="C35" s="2"/>
      <c r="D35" s="2"/>
      <c r="E35" s="2"/>
      <c r="F35" s="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9" spans="1:17" ht="33.75" customHeight="1" x14ac:dyDescent="0.25">
      <c r="A39" s="116" t="s">
        <v>19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</row>
    <row r="40" spans="1:17" x14ac:dyDescent="0.25">
      <c r="A40" s="50"/>
      <c r="B40" s="50"/>
      <c r="C40" s="51"/>
      <c r="D40" s="51"/>
      <c r="E40" s="51"/>
      <c r="F40" s="52"/>
      <c r="G40" s="50"/>
      <c r="H40" s="50"/>
      <c r="I40" s="50"/>
      <c r="J40" s="50"/>
      <c r="K40" s="53"/>
      <c r="L40" s="50"/>
      <c r="M40" s="50"/>
      <c r="N40" s="50"/>
      <c r="O40" s="50"/>
      <c r="P40" s="50"/>
      <c r="Q40" s="50"/>
    </row>
    <row r="41" spans="1:17" x14ac:dyDescent="0.25">
      <c r="A41" s="1"/>
      <c r="B41" s="1"/>
      <c r="C41" s="1"/>
      <c r="D41" s="1"/>
      <c r="E41" s="1"/>
      <c r="F41" s="1"/>
      <c r="G41" s="123" t="s">
        <v>0</v>
      </c>
      <c r="H41" s="123"/>
      <c r="I41" s="123"/>
      <c r="J41" s="123"/>
      <c r="K41" s="123"/>
    </row>
    <row r="42" spans="1:17" x14ac:dyDescent="0.25">
      <c r="A42" s="1"/>
      <c r="B42" s="1"/>
      <c r="C42" s="1"/>
      <c r="D42" s="1"/>
      <c r="E42" s="1"/>
      <c r="F42" s="1"/>
      <c r="G42" s="123" t="s">
        <v>1</v>
      </c>
      <c r="H42" s="123"/>
      <c r="I42" s="123"/>
      <c r="J42" s="123"/>
      <c r="K42" s="123"/>
    </row>
    <row r="43" spans="1:17" x14ac:dyDescent="0.25">
      <c r="A43" s="1"/>
      <c r="B43" s="1"/>
      <c r="C43" s="1"/>
      <c r="D43" s="1"/>
      <c r="E43" s="1"/>
      <c r="F43" s="1"/>
      <c r="G43" s="123" t="s">
        <v>91</v>
      </c>
      <c r="H43" s="123"/>
      <c r="I43" s="123"/>
      <c r="J43" s="123"/>
      <c r="K43" s="123"/>
    </row>
    <row r="44" spans="1:17" ht="15.75" thickBo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7" ht="15.75" thickBot="1" x14ac:dyDescent="0.3">
      <c r="A45" s="1"/>
      <c r="B45" s="1"/>
      <c r="C45" s="1"/>
      <c r="D45" s="1"/>
      <c r="E45" s="1"/>
      <c r="F45" s="1"/>
      <c r="G45" s="54" t="s">
        <v>2</v>
      </c>
      <c r="H45" s="55" t="s">
        <v>20</v>
      </c>
      <c r="I45" s="55" t="s">
        <v>44</v>
      </c>
      <c r="J45" s="56" t="s">
        <v>21</v>
      </c>
      <c r="K45" s="57" t="s">
        <v>22</v>
      </c>
    </row>
    <row r="46" spans="1:17" x14ac:dyDescent="0.25">
      <c r="A46" s="1"/>
      <c r="B46" s="1"/>
      <c r="C46" s="1"/>
      <c r="D46" s="1"/>
      <c r="E46" s="1"/>
      <c r="F46" s="1"/>
      <c r="G46" s="58">
        <v>1</v>
      </c>
      <c r="H46" s="59" t="s">
        <v>52</v>
      </c>
      <c r="I46" s="60" t="s">
        <v>54</v>
      </c>
      <c r="J46" s="61">
        <v>44662</v>
      </c>
      <c r="K46" s="62">
        <v>32510.58</v>
      </c>
    </row>
    <row r="47" spans="1:17" x14ac:dyDescent="0.25">
      <c r="A47" s="1"/>
      <c r="B47" s="1"/>
      <c r="C47" s="1"/>
      <c r="D47" s="1"/>
      <c r="E47" s="1"/>
      <c r="F47" s="1"/>
      <c r="G47" s="58">
        <v>2</v>
      </c>
      <c r="H47" s="101" t="s">
        <v>51</v>
      </c>
      <c r="I47" s="60" t="s">
        <v>55</v>
      </c>
      <c r="J47" s="102">
        <v>44662</v>
      </c>
      <c r="K47" s="103">
        <v>14185.79</v>
      </c>
    </row>
    <row r="48" spans="1:17" x14ac:dyDescent="0.25">
      <c r="A48" s="1"/>
      <c r="B48" s="1"/>
      <c r="C48" s="1"/>
      <c r="D48" s="1"/>
      <c r="E48" s="1"/>
      <c r="F48" s="1"/>
      <c r="G48" s="58">
        <v>3</v>
      </c>
      <c r="H48" s="101" t="s">
        <v>50</v>
      </c>
      <c r="I48" s="60" t="s">
        <v>56</v>
      </c>
      <c r="J48" s="102">
        <v>44662</v>
      </c>
      <c r="K48" s="103">
        <v>14029.16</v>
      </c>
    </row>
    <row r="49" spans="1:14" x14ac:dyDescent="0.25">
      <c r="A49" s="1"/>
      <c r="B49" s="1"/>
      <c r="C49" s="1"/>
      <c r="D49" s="1"/>
      <c r="E49" s="1"/>
      <c r="F49" s="1"/>
      <c r="G49" s="58">
        <v>4</v>
      </c>
      <c r="H49" s="101" t="s">
        <v>49</v>
      </c>
      <c r="I49" s="60" t="s">
        <v>57</v>
      </c>
      <c r="J49" s="102">
        <v>44671</v>
      </c>
      <c r="K49" s="103">
        <v>2224.7800000000002</v>
      </c>
    </row>
    <row r="50" spans="1:14" x14ac:dyDescent="0.25">
      <c r="A50" s="1"/>
      <c r="B50" s="1"/>
      <c r="C50" s="1"/>
      <c r="D50" s="1"/>
      <c r="E50" s="1"/>
      <c r="F50" s="1"/>
      <c r="G50" s="58">
        <v>5</v>
      </c>
      <c r="H50" s="63" t="s">
        <v>53</v>
      </c>
      <c r="I50" s="64" t="s">
        <v>58</v>
      </c>
      <c r="J50" s="65">
        <v>44671</v>
      </c>
      <c r="K50" s="66">
        <v>200</v>
      </c>
    </row>
    <row r="51" spans="1:14" ht="15.75" thickBot="1" x14ac:dyDescent="0.3">
      <c r="A51" s="1"/>
      <c r="B51" s="1"/>
      <c r="C51" s="1"/>
      <c r="D51" s="1"/>
      <c r="E51" s="1"/>
      <c r="F51" s="1"/>
      <c r="G51" s="67"/>
      <c r="H51" s="68"/>
      <c r="I51" s="69"/>
      <c r="J51" s="70"/>
      <c r="K51" s="71"/>
    </row>
    <row r="52" spans="1:14" ht="15.75" thickBot="1" x14ac:dyDescent="0.3">
      <c r="A52" s="1"/>
      <c r="B52" s="1"/>
      <c r="C52" s="1"/>
      <c r="D52" s="1"/>
      <c r="E52" s="1"/>
      <c r="F52" s="1"/>
      <c r="G52" s="124" t="s">
        <v>23</v>
      </c>
      <c r="H52" s="125"/>
      <c r="I52" s="125"/>
      <c r="J52" s="125"/>
      <c r="K52" s="104">
        <f>SUM(K46:K51)</f>
        <v>63150.31</v>
      </c>
    </row>
    <row r="57" spans="1:14" x14ac:dyDescent="0.25">
      <c r="B57" s="105"/>
      <c r="C57" s="105"/>
      <c r="D57" s="105"/>
      <c r="E57" s="105"/>
      <c r="F57" s="126" t="s">
        <v>0</v>
      </c>
      <c r="G57" s="126"/>
      <c r="H57" s="126"/>
      <c r="I57" s="126"/>
      <c r="J57" s="126"/>
      <c r="K57" s="126"/>
      <c r="L57" s="126"/>
      <c r="M57" s="126"/>
      <c r="N57" s="126"/>
    </row>
    <row r="58" spans="1:14" x14ac:dyDescent="0.25">
      <c r="B58" s="105"/>
      <c r="C58" s="105"/>
      <c r="D58" s="105"/>
      <c r="E58" s="105"/>
      <c r="F58" s="126" t="s">
        <v>24</v>
      </c>
      <c r="G58" s="126"/>
      <c r="H58" s="126"/>
      <c r="I58" s="126"/>
      <c r="J58" s="126"/>
      <c r="K58" s="126"/>
      <c r="L58" s="126"/>
      <c r="M58" s="126"/>
      <c r="N58" s="126"/>
    </row>
    <row r="59" spans="1:14" x14ac:dyDescent="0.25">
      <c r="B59" s="105"/>
      <c r="C59" s="105"/>
      <c r="D59" s="105"/>
      <c r="E59" s="105"/>
      <c r="F59" s="126" t="s">
        <v>90</v>
      </c>
      <c r="G59" s="126"/>
      <c r="H59" s="126"/>
      <c r="I59" s="126"/>
      <c r="J59" s="126"/>
      <c r="K59" s="126"/>
      <c r="L59" s="126"/>
      <c r="M59" s="126"/>
      <c r="N59" s="126"/>
    </row>
    <row r="60" spans="1:14" x14ac:dyDescent="0.25">
      <c r="B60" s="105"/>
      <c r="C60" s="105"/>
      <c r="D60" s="105"/>
      <c r="E60" s="105"/>
      <c r="F60" s="126" t="s">
        <v>25</v>
      </c>
      <c r="G60" s="126"/>
      <c r="H60" s="126"/>
      <c r="I60" s="126"/>
      <c r="J60" s="126"/>
      <c r="K60" s="126"/>
      <c r="L60" s="126"/>
      <c r="M60" s="126"/>
      <c r="N60" s="126"/>
    </row>
    <row r="61" spans="1:14" ht="15.75" thickBot="1" x14ac:dyDescent="0.3"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</row>
    <row r="62" spans="1:14" ht="15.75" thickBot="1" x14ac:dyDescent="0.3">
      <c r="B62" s="72"/>
      <c r="C62" s="72"/>
      <c r="D62" s="72"/>
      <c r="E62" s="73"/>
      <c r="F62" s="73"/>
      <c r="G62" s="73"/>
      <c r="H62" s="74"/>
      <c r="I62" s="127" t="s">
        <v>26</v>
      </c>
      <c r="J62" s="128"/>
      <c r="K62" s="128"/>
      <c r="L62" s="128"/>
      <c r="M62" s="128"/>
      <c r="N62" s="129"/>
    </row>
    <row r="63" spans="1:14" ht="23.25" x14ac:dyDescent="0.25">
      <c r="B63" s="75"/>
      <c r="C63" s="75"/>
      <c r="D63" s="75"/>
      <c r="E63" s="74"/>
      <c r="F63" s="76" t="s">
        <v>27</v>
      </c>
      <c r="G63" s="77" t="s">
        <v>28</v>
      </c>
      <c r="H63" s="77" t="s">
        <v>29</v>
      </c>
      <c r="I63" s="77" t="s">
        <v>29</v>
      </c>
      <c r="J63" s="78" t="s">
        <v>30</v>
      </c>
      <c r="K63" s="77" t="s">
        <v>31</v>
      </c>
      <c r="L63" s="77" t="s">
        <v>32</v>
      </c>
      <c r="M63" s="78" t="s">
        <v>33</v>
      </c>
      <c r="N63" s="79" t="s">
        <v>34</v>
      </c>
    </row>
    <row r="64" spans="1:14" ht="34.5" x14ac:dyDescent="0.25">
      <c r="B64" s="105"/>
      <c r="C64" s="105"/>
      <c r="D64" s="105"/>
      <c r="E64" s="80"/>
      <c r="F64" s="81">
        <v>1</v>
      </c>
      <c r="G64" s="82" t="s">
        <v>35</v>
      </c>
      <c r="H64" s="83" t="s">
        <v>36</v>
      </c>
      <c r="I64" s="84" t="s">
        <v>37</v>
      </c>
      <c r="J64" s="85">
        <v>57204.53</v>
      </c>
      <c r="K64" s="86">
        <v>63234.31</v>
      </c>
      <c r="L64" s="87">
        <v>102502.96</v>
      </c>
      <c r="M64" s="87">
        <f>+J64+K64-L64</f>
        <v>17935.87999999999</v>
      </c>
      <c r="N64" s="88">
        <v>18082.88</v>
      </c>
    </row>
    <row r="65" spans="2:14" ht="45.75" x14ac:dyDescent="0.25">
      <c r="B65" s="72"/>
      <c r="C65" s="89"/>
      <c r="D65" s="90"/>
      <c r="E65" s="80"/>
      <c r="F65" s="81">
        <v>2</v>
      </c>
      <c r="G65" s="82" t="s">
        <v>35</v>
      </c>
      <c r="H65" s="83" t="s">
        <v>38</v>
      </c>
      <c r="I65" s="84" t="s">
        <v>39</v>
      </c>
      <c r="J65" s="85">
        <v>24565.33</v>
      </c>
      <c r="K65" s="87">
        <v>2.09</v>
      </c>
      <c r="L65" s="87">
        <v>4.1100000000000003</v>
      </c>
      <c r="M65" s="87">
        <f ca="1">+J65+M65</f>
        <v>0</v>
      </c>
      <c r="N65" s="88">
        <f>J65+K65-L65</f>
        <v>24563.31</v>
      </c>
    </row>
    <row r="66" spans="2:14" ht="34.5" x14ac:dyDescent="0.25">
      <c r="B66" s="72"/>
      <c r="C66" s="89"/>
      <c r="D66" s="90"/>
      <c r="E66" s="80"/>
      <c r="F66" s="81">
        <v>3</v>
      </c>
      <c r="G66" s="82" t="s">
        <v>35</v>
      </c>
      <c r="H66" s="83" t="s">
        <v>40</v>
      </c>
      <c r="I66" s="84" t="s">
        <v>41</v>
      </c>
      <c r="J66" s="85">
        <v>33000</v>
      </c>
      <c r="K66" s="87">
        <v>93000</v>
      </c>
      <c r="L66" s="87">
        <v>33000</v>
      </c>
      <c r="M66" s="87">
        <f>+J66+K66-L66</f>
        <v>93000</v>
      </c>
      <c r="N66" s="88">
        <f>+M66</f>
        <v>93000</v>
      </c>
    </row>
    <row r="67" spans="2:14" ht="34.5" x14ac:dyDescent="0.25">
      <c r="B67" s="72"/>
      <c r="C67" s="89"/>
      <c r="D67" s="90"/>
      <c r="E67" s="80"/>
      <c r="F67" s="81">
        <v>4</v>
      </c>
      <c r="G67" s="82" t="s">
        <v>35</v>
      </c>
      <c r="H67" s="83" t="s">
        <v>42</v>
      </c>
      <c r="I67" s="84" t="s">
        <v>43</v>
      </c>
      <c r="J67" s="85">
        <v>0</v>
      </c>
      <c r="K67" s="87">
        <v>21731.45</v>
      </c>
      <c r="L67" s="87">
        <f>+K67</f>
        <v>21731.45</v>
      </c>
      <c r="M67" s="87">
        <v>0</v>
      </c>
      <c r="N67" s="88">
        <f>J67+K67-L67</f>
        <v>0</v>
      </c>
    </row>
    <row r="68" spans="2:14" ht="15.75" thickBot="1" x14ac:dyDescent="0.3">
      <c r="B68" s="72"/>
      <c r="C68" s="91"/>
      <c r="D68" s="91"/>
      <c r="E68" s="80"/>
      <c r="F68" s="92"/>
      <c r="G68" s="93"/>
      <c r="H68" s="94"/>
      <c r="I68" s="94"/>
      <c r="J68" s="95"/>
      <c r="K68" s="96"/>
      <c r="L68" s="96"/>
      <c r="M68" s="96"/>
      <c r="N68" s="97"/>
    </row>
    <row r="69" spans="2:14" ht="15.75" thickBot="1" x14ac:dyDescent="0.3">
      <c r="B69" s="72"/>
      <c r="C69" s="91"/>
      <c r="D69" s="91"/>
      <c r="E69" s="73"/>
      <c r="F69" s="120" t="s">
        <v>18</v>
      </c>
      <c r="G69" s="121"/>
      <c r="H69" s="121"/>
      <c r="I69" s="122"/>
      <c r="J69" s="98">
        <f>SUM(J64:J68)</f>
        <v>114769.86</v>
      </c>
      <c r="K69" s="98">
        <f>SUM(K64:K68)</f>
        <v>177967.85</v>
      </c>
      <c r="L69" s="99">
        <f>SUM(L64:L68)</f>
        <v>157238.52000000002</v>
      </c>
      <c r="M69" s="99">
        <f ca="1">SUM(M64:M68)</f>
        <v>154769.93</v>
      </c>
      <c r="N69" s="100">
        <f>SUM(N64:N68)</f>
        <v>135646.19</v>
      </c>
    </row>
  </sheetData>
  <mergeCells count="16">
    <mergeCell ref="F69:I69"/>
    <mergeCell ref="G41:K41"/>
    <mergeCell ref="G42:K42"/>
    <mergeCell ref="G43:K43"/>
    <mergeCell ref="G52:J52"/>
    <mergeCell ref="F60:N60"/>
    <mergeCell ref="F57:N57"/>
    <mergeCell ref="F58:N58"/>
    <mergeCell ref="F59:N59"/>
    <mergeCell ref="I62:N62"/>
    <mergeCell ref="A39:Q39"/>
    <mergeCell ref="A1:Q1"/>
    <mergeCell ref="A2:Q2"/>
    <mergeCell ref="A3:Q3"/>
    <mergeCell ref="A4:Q4"/>
    <mergeCell ref="A26:G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Astrid Roxana Contreras Sagastume</cp:lastModifiedBy>
  <cp:lastPrinted>2022-03-09T18:28:11Z</cp:lastPrinted>
  <dcterms:created xsi:type="dcterms:W3CDTF">2018-07-20T20:07:43Z</dcterms:created>
  <dcterms:modified xsi:type="dcterms:W3CDTF">2022-06-06T16:26:32Z</dcterms:modified>
</cp:coreProperties>
</file>