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LIC FREDY\carpeta 2025\LAI 2025\"/>
    </mc:Choice>
  </mc:AlternateContent>
  <xr:revisionPtr revIDLastSave="0" documentId="13_ncr:1_{041A3CB0-13EE-4866-ADF3-A7DF1CA20E0F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SEPTIEMBRE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8" i="152" l="1"/>
  <c r="G108" i="152"/>
  <c r="F108" i="152"/>
  <c r="K60" i="152"/>
  <c r="H60" i="152"/>
  <c r="G60" i="152"/>
  <c r="F60" i="152" l="1"/>
  <c r="J60" i="152"/>
  <c r="H17" i="152" l="1"/>
  <c r="I58" i="152" l="1"/>
  <c r="L58" i="152" s="1"/>
  <c r="I56" i="152" l="1"/>
  <c r="L56" i="152" l="1"/>
  <c r="L60" i="152" s="1"/>
  <c r="I57" i="152"/>
  <c r="I60" i="152" s="1"/>
  <c r="I104" i="152"/>
  <c r="I105" i="152" s="1"/>
  <c r="I106" i="152" s="1"/>
  <c r="I107" i="152" s="1"/>
  <c r="I108" i="152" s="1"/>
  <c r="C31" i="1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108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<sst xmlns="http://schemas.openxmlformats.org/spreadsheetml/2006/main" count="119" uniqueCount="100">
  <si>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</si>
  <si>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</si>
  <si>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</si>
  <si>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</si>
  <si>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</si>
  <si>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</si>
  <si>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</si>
  <si>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</si>
  <si>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</si>
  <si>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</si>
  <si>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</si>
  <si>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</si>
  <si>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</si>
  <si>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</si>
  <si>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</si>
  <si>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</si>
  <si>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</si>
  <si>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</si>
  <si>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</si>
  <si>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</si>
  <si>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</si>
  <si>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</si>
  <si>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</si>
  <si>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</si>
  <si>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</si>
  <si>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</si>
  <si>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</si>
  <si>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</si>
  <si>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</si>
  <si>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</si>
  <si>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</si>
  <si>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</si>
  <si>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</si>
  <si>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</si>
  <si>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</si>
  <si>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</si>
  <si>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</si>
  <si>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</si>
  <si>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</si>
  <si>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</si>
  <si>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</si>
  <si>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</si>
  <si>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</si>
  <si>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</si>
  <si>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</si>
  <si>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</si>
  <si>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</si>
  <si>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</si>
  <si>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REPOSICION DE TCI  RENDICION ENTIDAD</t>
  </si>
  <si>
    <t>1691934-3</t>
  </si>
  <si>
    <t>JULIO ROBERTO SOSA HERNANDEZ</t>
  </si>
  <si>
    <t>ACDO. GUB. 408-2014, ARTI. 4, LITE. N</t>
  </si>
  <si>
    <t>REGISTRO Y CONTROL INGRESOS POR CAPITALIZACION DE INTERESES DEL MES AGOSTO DE 2025  (Intereses)</t>
  </si>
  <si>
    <t>DEPOSITOS POR ESCLARECER</t>
  </si>
  <si>
    <t>REGISTRO Y CONTROL DE PAGO DE MULTAS DEL MES DE SEPTIEMBRE DE 2025  (Ingresos Privativos)</t>
  </si>
  <si>
    <t>Capitalización de Intereses del mes de septiembre de 2025.</t>
  </si>
  <si>
    <t>AL 30 DE SEPTIEMBRE DE 2025</t>
  </si>
  <si>
    <t>CHEQUES EN CIRCULACION</t>
  </si>
  <si>
    <t>SEPTIEMBRE -- 2025</t>
  </si>
  <si>
    <t>SUMA TOTAL AL 30 SEPTIEMBRE DE 2025</t>
  </si>
  <si>
    <t>POR REINTEGRO REALIZADOS  A LA TCI  EN EL MES DE SEPTIEMBRE DE 2026</t>
  </si>
  <si>
    <t>POR CONSUMOS REALIZADOS CON TCI  EN EL MES DE SEPTIEMBRE DE 2025</t>
  </si>
  <si>
    <t>574319-2</t>
  </si>
  <si>
    <t>10052144-4</t>
  </si>
  <si>
    <t>751086-1</t>
  </si>
  <si>
    <t>3435878-1</t>
  </si>
  <si>
    <t>10274945-0</t>
  </si>
  <si>
    <t>4424761-3</t>
  </si>
  <si>
    <t>994864-3</t>
  </si>
  <si>
    <t xml:space="preserve">ACDO. GUB. 225/2012 ARTI. 55, LIT. I  </t>
  </si>
  <si>
    <t>ACUERDO GUBERNATIVO 225-2012 ARTICULO 55 LITERAL I</t>
  </si>
  <si>
    <t>POR RENOVACION EXTEMPORANEA SEGÚN RESOLUCION No. 728-07-2025 EXPEDIENTE RLEP-070-2025 A NOMBRE DE JULIO ROBERTO SOSA HERNANDEZ</t>
  </si>
  <si>
    <t>ACDO. GUB. 225/2012 ARTI. 54</t>
  </si>
  <si>
    <t>ACUERDO GUBERNATIVO 408-2014 ARTÍCULO 4 LITERAL N</t>
  </si>
  <si>
    <t>ACUERDO GUBERNATIVO 408-2014 ARTICULO 4 LITERAL "P"</t>
  </si>
  <si>
    <t>JORGE DARDON FLORES</t>
  </si>
  <si>
    <t>C-212BPG</t>
  </si>
  <si>
    <t>RUTAS VERDES SOCIEDA ANONIMA</t>
  </si>
  <si>
    <t>C-260BPY</t>
  </si>
  <si>
    <t>LICENCIA O-21320</t>
  </si>
  <si>
    <t>MARIA ISABEL NABARRO MIRANDA</t>
  </si>
  <si>
    <t>C-189BKV</t>
  </si>
  <si>
    <t>CESAR ALBIS XICAYR LOPEZ</t>
  </si>
  <si>
    <t>C-341BZH</t>
  </si>
  <si>
    <t>DIEGO DAMIAN DOMINGUEZ</t>
  </si>
  <si>
    <t>C-594BZY</t>
  </si>
  <si>
    <t>CATALINO SOY SOLOGUI</t>
  </si>
  <si>
    <t>C-885LGQ</t>
  </si>
  <si>
    <t>MANUEL COLAJ LOPEZ</t>
  </si>
  <si>
    <t>C-914BKS</t>
  </si>
  <si>
    <t>CHN 17173828</t>
  </si>
  <si>
    <t>CHN 17173829</t>
  </si>
  <si>
    <t>CHN 16968460</t>
  </si>
  <si>
    <t>CHN 17371725</t>
  </si>
  <si>
    <t>CHN 17139544</t>
  </si>
  <si>
    <t>CHN 16969580</t>
  </si>
  <si>
    <t>CHN 17262402</t>
  </si>
  <si>
    <t>CHN 16969600</t>
  </si>
  <si>
    <t>CHN 14013103</t>
  </si>
  <si>
    <t>Observaciones:  Se reporta un total de remisiones canceladas por los transportistas por Q76,000.00 al mes de septiembre del año 2025 según boletas de deposito del banco CHN  reportadas por ventanilla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</si>
</sst>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1"/>
      <name val="Calibri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10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4" fillId="0" borderId="0" xfId="0" applyFont="1"/>
    <xf numFmtId="0" fontId="1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6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1" fillId="4" borderId="0" xfId="0" applyNumberFormat="1" applyFont="1" applyFill="1" applyBorder="1" applyAlignment="1">
      <alignment horizontal="center"/>
    </xf>
    <xf numFmtId="165" fontId="22" fillId="4" borderId="0" xfId="0" applyNumberFormat="1" applyFont="1" applyFill="1" applyBorder="1"/>
    <xf numFmtId="0" fontId="23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44" fontId="22" fillId="4" borderId="0" xfId="0" applyNumberFormat="1" applyFont="1" applyFill="1" applyBorder="1" applyAlignment="1">
      <alignment vertical="center"/>
    </xf>
    <xf numFmtId="44" fontId="22" fillId="4" borderId="0" xfId="7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165" fontId="20" fillId="3" borderId="6" xfId="0" applyNumberFormat="1" applyFont="1" applyFill="1" applyBorder="1"/>
    <xf numFmtId="0" fontId="19" fillId="3" borderId="6" xfId="0" applyFont="1" applyFill="1" applyBorder="1" applyAlignment="1">
      <alignment wrapText="1"/>
    </xf>
    <xf numFmtId="0" fontId="19" fillId="3" borderId="6" xfId="0" applyFont="1" applyFill="1" applyBorder="1"/>
    <xf numFmtId="14" fontId="19" fillId="3" borderId="6" xfId="0" applyNumberFormat="1" applyFont="1" applyFill="1" applyBorder="1" applyAlignment="1">
      <alignment wrapText="1"/>
    </xf>
    <xf numFmtId="0" fontId="20" fillId="4" borderId="0" xfId="0" applyFont="1" applyFill="1" applyBorder="1" applyAlignment="1">
      <alignment horizontal="center"/>
    </xf>
    <xf numFmtId="165" fontId="20" fillId="4" borderId="0" xfId="0" applyNumberFormat="1" applyFont="1" applyFill="1" applyBorder="1"/>
    <xf numFmtId="0" fontId="19" fillId="4" borderId="0" xfId="0" applyFont="1" applyFill="1" applyBorder="1" applyAlignment="1">
      <alignment wrapText="1"/>
    </xf>
    <xf numFmtId="0" fontId="19" fillId="4" borderId="0" xfId="0" applyFont="1" applyFill="1" applyBorder="1"/>
    <xf numFmtId="14" fontId="19" fillId="4" borderId="0" xfId="0" applyNumberFormat="1" applyFont="1" applyFill="1" applyBorder="1" applyAlignment="1">
      <alignment wrapText="1"/>
    </xf>
    <xf numFmtId="44" fontId="7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/>
    <xf numFmtId="44" fontId="13" fillId="6" borderId="7" xfId="0" applyNumberFormat="1" applyFont="1" applyFill="1" applyBorder="1"/>
    <xf numFmtId="44" fontId="7" fillId="6" borderId="1" xfId="0" applyNumberFormat="1" applyFont="1" applyFill="1" applyBorder="1" applyAlignment="1">
      <alignment vertical="center"/>
    </xf>
    <xf numFmtId="44" fontId="7" fillId="6" borderId="1" xfId="7" applyNumberFormat="1" applyFont="1" applyFill="1" applyBorder="1" applyAlignment="1">
      <alignment vertical="center"/>
    </xf>
    <xf numFmtId="44" fontId="7" fillId="6" borderId="7" xfId="7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44" fontId="7" fillId="6" borderId="7" xfId="0" applyNumberFormat="1" applyFont="1" applyFill="1" applyBorder="1"/>
    <xf numFmtId="0" fontId="25" fillId="0" borderId="0" xfId="0" applyFont="1" applyAlignment="1">
      <alignment wrapText="1"/>
    </xf>
    <xf numFmtId="0" fontId="20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14" fontId="7" fillId="0" borderId="1" xfId="0" applyNumberFormat="1" applyFont="1" applyBorder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44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46</xdr:row>
      <xdr:rowOff>1</xdr:rowOff>
    </xdr:from>
    <xdr:to>
      <xdr:col>2</xdr:col>
      <xdr:colOff>647701</xdr:colOff>
      <xdr:row>48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92</xdr:row>
      <xdr:rowOff>47625</xdr:rowOff>
    </xdr:from>
    <xdr:to>
      <xdr:col>8</xdr:col>
      <xdr:colOff>908050</xdr:colOff>
      <xdr:row>96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92</xdr:row>
      <xdr:rowOff>114300</xdr:rowOff>
    </xdr:from>
    <xdr:to>
      <xdr:col>4</xdr:col>
      <xdr:colOff>561975</xdr:colOff>
      <xdr:row>96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M109"/>
  <sheetViews>
    <sheetView tabSelected="1" workbookViewId="0">
      <selection activeCell="J105" sqref="J105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1" width="14.28515625" customWidth="1"/>
    <col min="12" max="12" width="13.28515625" customWidth="1"/>
    <col min="13" max="13" width="9.28515625" customWidth="1"/>
  </cols>
  <sheetData>
    <row r="1" spans="1:13" x14ac:dyDescent="0.25">
      <c r="D1" s="87" t="s">
        <v>0</v>
      </c>
      <c r="E1" s="87"/>
      <c r="F1" s="87"/>
      <c r="G1" s="87"/>
      <c r="H1" s="87"/>
      <c r="I1" s="87"/>
    </row>
    <row r="2" spans="1:13" x14ac:dyDescent="0.25">
      <c r="D2" s="87" t="s">
        <v>13</v>
      </c>
      <c r="E2" s="87"/>
      <c r="F2" s="87"/>
      <c r="G2" s="87"/>
      <c r="H2" s="87"/>
      <c r="I2" s="87"/>
    </row>
    <row r="3" spans="1:13" ht="34.5" customHeight="1" x14ac:dyDescent="0.25">
      <c r="D3" s="88" t="s">
        <v>14</v>
      </c>
      <c r="E3" s="88"/>
      <c r="F3" s="88"/>
      <c r="G3" s="88"/>
      <c r="H3" s="88"/>
      <c r="I3" s="88"/>
    </row>
    <row r="5" spans="1:13" x14ac:dyDescent="0.25">
      <c r="A5" s="89" t="s">
        <v>54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x14ac:dyDescent="0.25">
      <c r="A6" s="89" t="s">
        <v>18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3" ht="37.5" customHeight="1" x14ac:dyDescent="0.25">
      <c r="A7" s="45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27" t="s">
        <v>41</v>
      </c>
      <c r="I7" s="8" t="s">
        <v>9</v>
      </c>
      <c r="J7" s="8" t="s">
        <v>10</v>
      </c>
      <c r="K7" s="8"/>
      <c r="L7" s="8" t="s">
        <v>11</v>
      </c>
      <c r="M7" s="8" t="s">
        <v>12</v>
      </c>
    </row>
    <row r="8" spans="1:13" ht="22.5" x14ac:dyDescent="0.25">
      <c r="A8" s="22">
        <v>1</v>
      </c>
      <c r="B8" s="53">
        <v>6213</v>
      </c>
      <c r="C8" s="54">
        <v>45901</v>
      </c>
      <c r="D8" s="22" t="s">
        <v>62</v>
      </c>
      <c r="E8" s="22">
        <v>1519</v>
      </c>
      <c r="F8" s="54">
        <v>42663</v>
      </c>
      <c r="G8" s="55" t="s">
        <v>69</v>
      </c>
      <c r="H8" s="56">
        <v>1000</v>
      </c>
      <c r="I8" s="22" t="s">
        <v>75</v>
      </c>
      <c r="J8" s="22" t="s">
        <v>76</v>
      </c>
      <c r="K8" s="22"/>
      <c r="L8" s="22" t="s">
        <v>90</v>
      </c>
      <c r="M8" s="54">
        <v>45901</v>
      </c>
    </row>
    <row r="9" spans="1:13" ht="29.25" customHeight="1" x14ac:dyDescent="0.25">
      <c r="A9" s="57">
        <v>2</v>
      </c>
      <c r="B9" s="53">
        <v>6214</v>
      </c>
      <c r="C9" s="54">
        <v>45901</v>
      </c>
      <c r="D9" s="53" t="s">
        <v>62</v>
      </c>
      <c r="E9" s="22">
        <v>5768</v>
      </c>
      <c r="F9" s="54">
        <v>44802</v>
      </c>
      <c r="G9" s="55" t="s">
        <v>69</v>
      </c>
      <c r="H9" s="58">
        <v>1000</v>
      </c>
      <c r="I9" s="22" t="s">
        <v>75</v>
      </c>
      <c r="J9" s="22" t="s">
        <v>76</v>
      </c>
      <c r="K9" s="22"/>
      <c r="L9" s="22" t="s">
        <v>91</v>
      </c>
      <c r="M9" s="54">
        <v>45901</v>
      </c>
    </row>
    <row r="10" spans="1:13" ht="24.75" customHeight="1" x14ac:dyDescent="0.25">
      <c r="A10" s="59">
        <v>3</v>
      </c>
      <c r="B10" s="53">
        <v>6215</v>
      </c>
      <c r="C10" s="54">
        <v>45911</v>
      </c>
      <c r="D10" s="53" t="s">
        <v>63</v>
      </c>
      <c r="E10" s="22">
        <v>6534</v>
      </c>
      <c r="F10" s="54">
        <v>45748</v>
      </c>
      <c r="G10" s="55" t="s">
        <v>70</v>
      </c>
      <c r="H10" s="58">
        <v>1000</v>
      </c>
      <c r="I10" s="55" t="s">
        <v>77</v>
      </c>
      <c r="J10" s="22" t="s">
        <v>78</v>
      </c>
      <c r="K10" s="22"/>
      <c r="L10" s="22" t="s">
        <v>92</v>
      </c>
      <c r="M10" s="54">
        <v>45910</v>
      </c>
    </row>
    <row r="11" spans="1:13" ht="49.5" customHeight="1" x14ac:dyDescent="0.25">
      <c r="A11" s="22">
        <v>4</v>
      </c>
      <c r="B11" s="53">
        <v>6216</v>
      </c>
      <c r="C11" s="54">
        <v>45912</v>
      </c>
      <c r="D11" s="53" t="s">
        <v>49</v>
      </c>
      <c r="E11" s="22"/>
      <c r="F11" s="54"/>
      <c r="G11" s="55" t="s">
        <v>71</v>
      </c>
      <c r="H11" s="58">
        <v>10000</v>
      </c>
      <c r="I11" s="60" t="s">
        <v>50</v>
      </c>
      <c r="J11" s="22" t="s">
        <v>79</v>
      </c>
      <c r="K11" s="22"/>
      <c r="L11" s="22" t="s">
        <v>93</v>
      </c>
      <c r="M11" s="54">
        <v>45908</v>
      </c>
    </row>
    <row r="12" spans="1:13" ht="32.25" customHeight="1" x14ac:dyDescent="0.25">
      <c r="A12" s="22">
        <v>5</v>
      </c>
      <c r="B12" s="53">
        <v>6217</v>
      </c>
      <c r="C12" s="54">
        <v>45918</v>
      </c>
      <c r="D12" s="53" t="s">
        <v>64</v>
      </c>
      <c r="E12" s="22">
        <v>3470</v>
      </c>
      <c r="F12" s="54">
        <v>43055</v>
      </c>
      <c r="G12" s="55" t="s">
        <v>51</v>
      </c>
      <c r="H12" s="58">
        <v>5000</v>
      </c>
      <c r="I12" s="60" t="s">
        <v>80</v>
      </c>
      <c r="J12" s="22" t="s">
        <v>81</v>
      </c>
      <c r="K12" s="22"/>
      <c r="L12" s="22" t="s">
        <v>94</v>
      </c>
      <c r="M12" s="54">
        <v>45917</v>
      </c>
    </row>
    <row r="13" spans="1:13" ht="24" customHeight="1" x14ac:dyDescent="0.25">
      <c r="A13" s="57">
        <v>6</v>
      </c>
      <c r="B13" s="53">
        <v>6218</v>
      </c>
      <c r="C13" s="54">
        <v>45918</v>
      </c>
      <c r="D13" s="53" t="s">
        <v>65</v>
      </c>
      <c r="E13" s="22">
        <v>6457</v>
      </c>
      <c r="F13" s="54">
        <v>45590</v>
      </c>
      <c r="G13" s="55" t="s">
        <v>72</v>
      </c>
      <c r="H13" s="58">
        <v>25000</v>
      </c>
      <c r="I13" s="60" t="s">
        <v>82</v>
      </c>
      <c r="J13" s="22" t="s">
        <v>83</v>
      </c>
      <c r="K13" s="22"/>
      <c r="L13" s="22" t="s">
        <v>95</v>
      </c>
      <c r="M13" s="54">
        <v>45918</v>
      </c>
    </row>
    <row r="14" spans="1:13" ht="30" customHeight="1" x14ac:dyDescent="0.25">
      <c r="A14" s="59">
        <v>7</v>
      </c>
      <c r="B14" s="53">
        <v>6219</v>
      </c>
      <c r="C14" s="54">
        <v>45924</v>
      </c>
      <c r="D14" s="53" t="s">
        <v>66</v>
      </c>
      <c r="E14" s="22">
        <v>6908</v>
      </c>
      <c r="F14" s="54">
        <v>45904</v>
      </c>
      <c r="G14" s="82" t="s">
        <v>73</v>
      </c>
      <c r="H14" s="58">
        <v>5000</v>
      </c>
      <c r="I14" s="60" t="s">
        <v>84</v>
      </c>
      <c r="J14" s="22" t="s">
        <v>85</v>
      </c>
      <c r="K14" s="22"/>
      <c r="L14" s="22" t="s">
        <v>96</v>
      </c>
      <c r="M14" s="54">
        <v>45922</v>
      </c>
    </row>
    <row r="15" spans="1:13" ht="30.75" customHeight="1" x14ac:dyDescent="0.25">
      <c r="A15" s="22">
        <v>8</v>
      </c>
      <c r="B15" s="53">
        <v>6220</v>
      </c>
      <c r="C15" s="54">
        <v>45919</v>
      </c>
      <c r="D15" s="53" t="s">
        <v>67</v>
      </c>
      <c r="E15" s="22">
        <v>6889</v>
      </c>
      <c r="F15" s="54">
        <v>45919</v>
      </c>
      <c r="G15" s="55" t="s">
        <v>72</v>
      </c>
      <c r="H15" s="58">
        <v>25000</v>
      </c>
      <c r="I15" s="60" t="s">
        <v>86</v>
      </c>
      <c r="J15" s="22" t="s">
        <v>87</v>
      </c>
      <c r="K15" s="22"/>
      <c r="L15" s="22" t="s">
        <v>97</v>
      </c>
      <c r="M15" s="54">
        <v>45919</v>
      </c>
    </row>
    <row r="16" spans="1:13" ht="27" customHeight="1" x14ac:dyDescent="0.25">
      <c r="A16" s="22">
        <v>9</v>
      </c>
      <c r="B16" s="53">
        <v>6222</v>
      </c>
      <c r="C16" s="54">
        <v>45924</v>
      </c>
      <c r="D16" s="53" t="s">
        <v>68</v>
      </c>
      <c r="E16" s="22">
        <v>6556</v>
      </c>
      <c r="F16" s="54">
        <v>45750</v>
      </c>
      <c r="G16" s="55" t="s">
        <v>74</v>
      </c>
      <c r="H16" s="58">
        <v>3000</v>
      </c>
      <c r="I16" s="60" t="s">
        <v>88</v>
      </c>
      <c r="J16" s="22" t="s">
        <v>89</v>
      </c>
      <c r="K16" s="22"/>
      <c r="L16" s="22" t="s">
        <v>98</v>
      </c>
      <c r="M16" s="54">
        <v>45863</v>
      </c>
    </row>
    <row r="17" spans="1:13" ht="15.75" thickBot="1" x14ac:dyDescent="0.3">
      <c r="A17" s="83" t="s">
        <v>42</v>
      </c>
      <c r="B17" s="83"/>
      <c r="C17" s="83"/>
      <c r="D17" s="83"/>
      <c r="E17" s="83"/>
      <c r="F17" s="83"/>
      <c r="G17" s="83"/>
      <c r="H17" s="64">
        <f>SUM(H8:H16)</f>
        <v>76000</v>
      </c>
      <c r="I17" s="65"/>
      <c r="J17" s="66"/>
      <c r="K17" s="66"/>
      <c r="L17" s="65"/>
      <c r="M17" s="67"/>
    </row>
    <row r="18" spans="1:13" x14ac:dyDescent="0.25">
      <c r="A18" s="68"/>
      <c r="B18" s="68"/>
      <c r="C18" s="68"/>
      <c r="D18" s="68"/>
      <c r="E18" s="68"/>
      <c r="F18" s="68"/>
      <c r="G18" s="68"/>
      <c r="H18" s="69"/>
      <c r="I18" s="70"/>
      <c r="J18" s="71"/>
      <c r="K18" s="71"/>
      <c r="L18" s="70"/>
      <c r="M18" s="72"/>
    </row>
    <row r="19" spans="1:13" x14ac:dyDescent="0.25">
      <c r="A19" s="68"/>
      <c r="B19" s="68"/>
      <c r="C19" s="68"/>
      <c r="D19" s="68"/>
      <c r="E19" s="68"/>
      <c r="F19" s="68"/>
      <c r="G19" s="68"/>
      <c r="H19" s="69"/>
      <c r="I19" s="70"/>
      <c r="J19" s="71"/>
      <c r="K19" s="71"/>
      <c r="L19" s="70"/>
      <c r="M19" s="72"/>
    </row>
    <row r="20" spans="1:13" x14ac:dyDescent="0.25">
      <c r="A20" t="s">
        <v>99</v>
      </c>
      <c r="H20" s="61"/>
    </row>
    <row r="21" spans="1:13" x14ac:dyDescent="0.25">
      <c r="A21" s="68"/>
      <c r="B21" s="68"/>
      <c r="C21" s="68"/>
      <c r="D21" s="68"/>
      <c r="E21" s="68"/>
      <c r="F21" s="68"/>
      <c r="G21" s="68"/>
      <c r="H21" s="69"/>
      <c r="I21" s="70"/>
      <c r="J21" s="71"/>
      <c r="K21" s="71"/>
      <c r="L21" s="70"/>
      <c r="M21" s="72"/>
    </row>
    <row r="22" spans="1:13" x14ac:dyDescent="0.25">
      <c r="A22" s="68"/>
      <c r="B22" s="68"/>
      <c r="C22" s="68"/>
      <c r="D22" s="68"/>
      <c r="E22" s="68"/>
      <c r="F22" s="68"/>
      <c r="G22" s="68"/>
      <c r="H22" s="69"/>
      <c r="I22" s="70"/>
      <c r="J22" s="71"/>
      <c r="K22" s="71"/>
      <c r="L22" s="70"/>
      <c r="M22" s="72"/>
    </row>
    <row r="23" spans="1:13" x14ac:dyDescent="0.25">
      <c r="A23" s="68"/>
      <c r="B23" s="68"/>
      <c r="C23" s="68"/>
      <c r="D23" s="68"/>
      <c r="E23" s="68"/>
      <c r="F23" s="68"/>
      <c r="G23" s="68"/>
      <c r="H23" s="69"/>
      <c r="I23" s="70"/>
      <c r="J23" s="71"/>
      <c r="K23" s="71"/>
      <c r="L23" s="70"/>
      <c r="M23" s="72"/>
    </row>
    <row r="24" spans="1:13" ht="18.75" x14ac:dyDescent="0.3">
      <c r="A24" s="17"/>
      <c r="B24" s="17"/>
      <c r="C24" s="17"/>
      <c r="D24" s="17"/>
      <c r="E24" s="17"/>
      <c r="F24" s="17"/>
      <c r="G24" s="17"/>
      <c r="H24" s="18"/>
      <c r="I24" s="19"/>
      <c r="J24" s="20"/>
      <c r="K24" s="20"/>
      <c r="L24" s="16"/>
      <c r="M24" s="21"/>
    </row>
    <row r="25" spans="1:13" ht="18.75" x14ac:dyDescent="0.3">
      <c r="A25" s="17"/>
      <c r="B25" s="17"/>
      <c r="C25" s="17"/>
      <c r="D25" s="17"/>
      <c r="E25" s="17"/>
      <c r="F25" s="17"/>
      <c r="G25" s="17"/>
      <c r="H25" s="18"/>
      <c r="I25" s="19"/>
      <c r="J25" s="20"/>
      <c r="K25" s="20"/>
      <c r="L25" s="16"/>
      <c r="M25" s="21"/>
    </row>
    <row r="26" spans="1:13" ht="18.75" x14ac:dyDescent="0.3">
      <c r="A26" s="17"/>
      <c r="B26" s="17"/>
      <c r="C26" s="17"/>
      <c r="D26" s="17"/>
      <c r="E26" s="17"/>
      <c r="F26" s="17"/>
      <c r="G26" s="17"/>
      <c r="H26" s="18"/>
      <c r="I26" s="19"/>
      <c r="J26" s="20"/>
      <c r="K26" s="20"/>
      <c r="L26" s="16"/>
      <c r="M26" s="21"/>
    </row>
    <row r="27" spans="1:13" x14ac:dyDescent="0.25">
      <c r="A27" s="89" t="s">
        <v>52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28" spans="1:13" x14ac:dyDescent="0.25">
      <c r="A28" s="89" t="s">
        <v>17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</row>
    <row r="29" spans="1:13" ht="18.75" x14ac:dyDescent="0.3">
      <c r="A29" s="1" t="s">
        <v>3</v>
      </c>
      <c r="B29" s="1" t="s">
        <v>19</v>
      </c>
      <c r="C29" s="2" t="s">
        <v>15</v>
      </c>
      <c r="D29" s="94" t="s">
        <v>20</v>
      </c>
      <c r="E29" s="94"/>
      <c r="L29" s="7"/>
    </row>
    <row r="30" spans="1:13" ht="37.5" customHeight="1" x14ac:dyDescent="0.25">
      <c r="A30" s="9">
        <v>45930</v>
      </c>
      <c r="B30" s="11">
        <v>4179</v>
      </c>
      <c r="C30" s="10">
        <v>2.02</v>
      </c>
      <c r="D30" s="95" t="s">
        <v>55</v>
      </c>
      <c r="E30" s="95"/>
    </row>
    <row r="31" spans="1:13" x14ac:dyDescent="0.25">
      <c r="A31" s="93" t="s">
        <v>16</v>
      </c>
      <c r="B31" s="93"/>
      <c r="C31" s="3">
        <f>+C30</f>
        <v>2.02</v>
      </c>
      <c r="D31" s="96" t="s">
        <v>40</v>
      </c>
      <c r="E31" s="96"/>
    </row>
    <row r="32" spans="1:13" x14ac:dyDescent="0.25">
      <c r="A32" s="47"/>
      <c r="B32" s="47"/>
      <c r="C32" s="48"/>
      <c r="D32" s="49"/>
      <c r="E32" s="49"/>
    </row>
    <row r="33" spans="1:9" x14ac:dyDescent="0.25">
      <c r="A33" s="47"/>
      <c r="B33" s="47"/>
      <c r="C33" s="48"/>
      <c r="D33" s="49"/>
      <c r="E33" s="49"/>
    </row>
    <row r="34" spans="1:9" x14ac:dyDescent="0.25">
      <c r="A34" s="47"/>
      <c r="B34" s="47"/>
      <c r="C34" s="48"/>
      <c r="D34" s="49"/>
      <c r="E34" s="49"/>
    </row>
    <row r="35" spans="1:9" x14ac:dyDescent="0.25">
      <c r="A35" s="47"/>
      <c r="B35" s="47"/>
      <c r="C35" s="48"/>
      <c r="D35" s="49"/>
      <c r="E35" s="49"/>
    </row>
    <row r="36" spans="1:9" x14ac:dyDescent="0.25">
      <c r="A36" s="47"/>
      <c r="B36" s="47"/>
      <c r="C36" s="48"/>
      <c r="D36" s="49"/>
      <c r="E36" s="49"/>
    </row>
    <row r="37" spans="1:9" x14ac:dyDescent="0.25">
      <c r="A37" s="47"/>
      <c r="B37" s="47"/>
      <c r="C37" s="48"/>
      <c r="D37" s="49"/>
      <c r="E37" s="49"/>
    </row>
    <row r="38" spans="1:9" x14ac:dyDescent="0.25">
      <c r="A38" s="47"/>
      <c r="B38" s="47"/>
      <c r="C38" s="48"/>
      <c r="D38" s="49"/>
      <c r="E38" s="49"/>
    </row>
    <row r="39" spans="1:9" x14ac:dyDescent="0.25">
      <c r="A39" s="47"/>
      <c r="B39" s="47"/>
      <c r="C39" s="48"/>
      <c r="D39" s="49"/>
      <c r="E39" s="49"/>
    </row>
    <row r="40" spans="1:9" x14ac:dyDescent="0.25">
      <c r="A40" s="47"/>
      <c r="B40" s="47"/>
      <c r="C40" s="48"/>
      <c r="D40" s="49"/>
      <c r="E40" s="49"/>
    </row>
    <row r="41" spans="1:9" x14ac:dyDescent="0.25">
      <c r="A41" s="47"/>
      <c r="B41" s="47"/>
      <c r="C41" s="48"/>
      <c r="D41" s="49"/>
      <c r="E41" s="49"/>
    </row>
    <row r="42" spans="1:9" x14ac:dyDescent="0.25">
      <c r="A42" s="47"/>
      <c r="B42" s="47"/>
      <c r="C42" s="48"/>
      <c r="D42" s="49"/>
      <c r="E42" s="49"/>
    </row>
    <row r="43" spans="1:9" x14ac:dyDescent="0.25">
      <c r="A43" s="47"/>
      <c r="B43" s="47"/>
      <c r="C43" s="48"/>
      <c r="D43" s="49"/>
      <c r="E43" s="49"/>
    </row>
    <row r="44" spans="1:9" x14ac:dyDescent="0.25">
      <c r="A44" s="12"/>
      <c r="B44" s="12"/>
      <c r="C44" s="13"/>
      <c r="D44" s="14"/>
      <c r="E44" s="14"/>
    </row>
    <row r="45" spans="1:9" x14ac:dyDescent="0.25">
      <c r="A45" s="12"/>
      <c r="B45" s="12"/>
      <c r="C45" s="13"/>
      <c r="D45" s="14"/>
      <c r="E45" s="14"/>
    </row>
    <row r="46" spans="1:9" x14ac:dyDescent="0.25">
      <c r="D46" s="87" t="s">
        <v>0</v>
      </c>
      <c r="E46" s="87"/>
      <c r="F46" s="87"/>
      <c r="G46" s="87"/>
      <c r="H46" s="87"/>
      <c r="I46" s="87"/>
    </row>
    <row r="47" spans="1:9" x14ac:dyDescent="0.25">
      <c r="D47" s="87" t="s">
        <v>13</v>
      </c>
      <c r="E47" s="87"/>
      <c r="F47" s="87"/>
      <c r="G47" s="87"/>
      <c r="H47" s="87"/>
      <c r="I47" s="87"/>
    </row>
    <row r="48" spans="1:9" ht="34.5" customHeight="1" x14ac:dyDescent="0.25">
      <c r="D48" s="88" t="s">
        <v>14</v>
      </c>
      <c r="E48" s="88"/>
      <c r="F48" s="88"/>
      <c r="G48" s="88"/>
      <c r="H48" s="88"/>
      <c r="I48" s="88"/>
    </row>
    <row r="50" spans="2:13" x14ac:dyDescent="0.25">
      <c r="D50" s="97" t="s">
        <v>21</v>
      </c>
      <c r="E50" s="97"/>
      <c r="F50" s="97"/>
      <c r="G50" s="97"/>
      <c r="H50" s="97"/>
      <c r="I50" s="97"/>
    </row>
    <row r="51" spans="2:13" x14ac:dyDescent="0.25">
      <c r="D51" s="97" t="s">
        <v>56</v>
      </c>
      <c r="E51" s="97"/>
      <c r="F51" s="97"/>
      <c r="G51" s="97"/>
      <c r="H51" s="97"/>
      <c r="I51" s="97"/>
    </row>
    <row r="52" spans="2:13" x14ac:dyDescent="0.25">
      <c r="D52" s="97" t="s">
        <v>22</v>
      </c>
      <c r="E52" s="97"/>
      <c r="F52" s="97"/>
      <c r="G52" s="97"/>
      <c r="H52" s="97"/>
      <c r="I52" s="97"/>
    </row>
    <row r="54" spans="2:13" x14ac:dyDescent="0.25">
      <c r="B54" s="84" t="s">
        <v>23</v>
      </c>
      <c r="C54" s="85"/>
      <c r="D54" s="85"/>
      <c r="E54" s="85"/>
      <c r="F54" s="85"/>
      <c r="G54" s="85"/>
      <c r="H54" s="85"/>
      <c r="I54" s="85"/>
      <c r="J54" s="86"/>
      <c r="K54" s="80"/>
    </row>
    <row r="55" spans="2:13" ht="30" x14ac:dyDescent="0.25">
      <c r="B55" s="29" t="s">
        <v>24</v>
      </c>
      <c r="C55" s="28" t="s">
        <v>44</v>
      </c>
      <c r="D55" s="30" t="s">
        <v>25</v>
      </c>
      <c r="E55" s="30" t="s">
        <v>26</v>
      </c>
      <c r="F55" s="30" t="s">
        <v>27</v>
      </c>
      <c r="G55" s="30" t="s">
        <v>43</v>
      </c>
      <c r="H55" s="30" t="s">
        <v>28</v>
      </c>
      <c r="I55" s="30" t="s">
        <v>29</v>
      </c>
      <c r="J55" s="30" t="s">
        <v>53</v>
      </c>
      <c r="K55" s="30" t="s">
        <v>57</v>
      </c>
      <c r="L55" s="5" t="s">
        <v>30</v>
      </c>
      <c r="M55" s="31"/>
    </row>
    <row r="56" spans="2:13" ht="45" x14ac:dyDescent="0.25">
      <c r="B56" s="29">
        <v>1</v>
      </c>
      <c r="C56" s="28" t="s">
        <v>31</v>
      </c>
      <c r="D56" s="15" t="s">
        <v>32</v>
      </c>
      <c r="E56" s="22" t="s">
        <v>33</v>
      </c>
      <c r="F56" s="33">
        <v>3153.25</v>
      </c>
      <c r="G56" s="32">
        <v>49473.91</v>
      </c>
      <c r="H56" s="23">
        <v>33740.76</v>
      </c>
      <c r="I56" s="24">
        <f>F56+G56-H56</f>
        <v>18886.400000000001</v>
      </c>
      <c r="J56" s="62"/>
      <c r="K56" s="73">
        <v>147</v>
      </c>
      <c r="L56" s="73">
        <f>I56+K56</f>
        <v>19033.400000000001</v>
      </c>
    </row>
    <row r="57" spans="2:13" ht="45" x14ac:dyDescent="0.25">
      <c r="B57" s="29">
        <v>2</v>
      </c>
      <c r="C57" s="28" t="s">
        <v>31</v>
      </c>
      <c r="D57" s="15" t="s">
        <v>34</v>
      </c>
      <c r="E57" s="22" t="s">
        <v>35</v>
      </c>
      <c r="F57" s="33">
        <v>24565.4</v>
      </c>
      <c r="G57" s="32">
        <v>2.02</v>
      </c>
      <c r="H57" s="23">
        <v>0</v>
      </c>
      <c r="I57" s="24">
        <f>F57+G57-H57</f>
        <v>24567.420000000002</v>
      </c>
      <c r="J57" s="62"/>
      <c r="K57" s="62"/>
      <c r="L57" s="73">
        <v>24567.42</v>
      </c>
    </row>
    <row r="58" spans="2:13" ht="45" x14ac:dyDescent="0.25">
      <c r="B58" s="29">
        <v>3</v>
      </c>
      <c r="C58" s="28" t="s">
        <v>31</v>
      </c>
      <c r="D58" s="15" t="s">
        <v>36</v>
      </c>
      <c r="E58" s="22" t="s">
        <v>37</v>
      </c>
      <c r="F58" s="33">
        <v>158500</v>
      </c>
      <c r="G58" s="32">
        <v>76000</v>
      </c>
      <c r="H58" s="23">
        <v>158500</v>
      </c>
      <c r="I58" s="24">
        <f>F58+G58-H58</f>
        <v>76000</v>
      </c>
      <c r="J58" s="24">
        <v>71000</v>
      </c>
      <c r="K58" s="24"/>
      <c r="L58" s="73">
        <f>I58+J58</f>
        <v>147000</v>
      </c>
    </row>
    <row r="59" spans="2:13" ht="45" x14ac:dyDescent="0.25">
      <c r="B59" s="29">
        <v>4</v>
      </c>
      <c r="C59" s="28" t="s">
        <v>31</v>
      </c>
      <c r="D59" s="4" t="s">
        <v>38</v>
      </c>
      <c r="E59" s="34" t="s">
        <v>39</v>
      </c>
      <c r="F59" s="33">
        <v>0</v>
      </c>
      <c r="G59" s="32">
        <v>15192.28</v>
      </c>
      <c r="H59" s="25">
        <v>15192.28</v>
      </c>
      <c r="I59" s="26">
        <v>0</v>
      </c>
      <c r="J59" s="62"/>
      <c r="K59" s="62"/>
      <c r="L59" s="74">
        <v>0</v>
      </c>
    </row>
    <row r="60" spans="2:13" x14ac:dyDescent="0.25">
      <c r="B60" s="90" t="s">
        <v>8</v>
      </c>
      <c r="C60" s="91"/>
      <c r="D60" s="91"/>
      <c r="E60" s="92"/>
      <c r="F60" s="77">
        <f t="shared" ref="F60:L60" si="0">SUM(F56:F59)</f>
        <v>186218.65</v>
      </c>
      <c r="G60" s="77">
        <f>SUM(G56:G59)</f>
        <v>140668.21</v>
      </c>
      <c r="H60" s="78">
        <f>SUM(H56:H59)</f>
        <v>207433.04</v>
      </c>
      <c r="I60" s="79">
        <f>SUM(I56:I59)</f>
        <v>119453.82</v>
      </c>
      <c r="J60" s="75">
        <f t="shared" si="0"/>
        <v>71000</v>
      </c>
      <c r="K60" s="81">
        <f>K56</f>
        <v>147</v>
      </c>
      <c r="L60" s="76">
        <f t="shared" si="0"/>
        <v>190600.82</v>
      </c>
    </row>
    <row r="61" spans="2:13" x14ac:dyDescent="0.25">
      <c r="B61" s="50"/>
      <c r="C61" s="50"/>
      <c r="D61" s="50"/>
      <c r="E61" s="50"/>
      <c r="F61" s="51"/>
      <c r="G61" s="51"/>
      <c r="H61" s="52"/>
      <c r="I61" s="52"/>
      <c r="J61" s="46"/>
      <c r="K61" s="46"/>
    </row>
    <row r="62" spans="2:13" x14ac:dyDescent="0.25">
      <c r="B62" s="50"/>
      <c r="C62" s="50"/>
      <c r="D62" s="50"/>
      <c r="E62" s="50"/>
      <c r="F62" s="51"/>
      <c r="G62" s="51"/>
      <c r="H62" s="52"/>
      <c r="I62" s="52"/>
      <c r="J62" s="46"/>
      <c r="K62" s="46"/>
    </row>
    <row r="63" spans="2:13" x14ac:dyDescent="0.25">
      <c r="B63" s="50"/>
      <c r="C63" s="50"/>
      <c r="D63" s="50"/>
      <c r="E63" s="50"/>
      <c r="F63" s="51"/>
      <c r="G63" s="51"/>
      <c r="H63" s="52"/>
      <c r="I63" s="52"/>
      <c r="J63" s="46"/>
      <c r="K63" s="46"/>
    </row>
    <row r="64" spans="2:13" x14ac:dyDescent="0.25">
      <c r="B64" s="50"/>
      <c r="C64" s="50"/>
      <c r="D64" s="50"/>
      <c r="E64" s="50"/>
      <c r="F64" s="51"/>
      <c r="G64" s="51"/>
      <c r="H64" s="52"/>
      <c r="I64" s="52"/>
      <c r="J64" s="46"/>
      <c r="K64" s="46"/>
    </row>
    <row r="65" spans="2:11" x14ac:dyDescent="0.25">
      <c r="B65" s="50"/>
      <c r="C65" s="50"/>
      <c r="D65" s="50"/>
      <c r="E65" s="50"/>
      <c r="F65" s="51"/>
      <c r="G65" s="51"/>
      <c r="H65" s="52"/>
      <c r="I65" s="52"/>
      <c r="J65" s="46"/>
      <c r="K65" s="46"/>
    </row>
    <row r="66" spans="2:11" x14ac:dyDescent="0.25">
      <c r="B66" s="50"/>
      <c r="C66" s="50"/>
      <c r="D66" s="50"/>
      <c r="E66" s="50"/>
      <c r="F66" s="51"/>
      <c r="G66" s="51"/>
      <c r="H66" s="52"/>
      <c r="I66" s="52"/>
      <c r="J66" s="46"/>
      <c r="K66" s="46"/>
    </row>
    <row r="67" spans="2:11" x14ac:dyDescent="0.25">
      <c r="B67" s="50"/>
      <c r="C67" s="50"/>
      <c r="D67" s="50"/>
      <c r="E67" s="50"/>
      <c r="F67" s="51"/>
      <c r="G67" s="51"/>
      <c r="H67" s="52"/>
      <c r="I67" s="52"/>
      <c r="J67" s="46"/>
      <c r="K67" s="46"/>
    </row>
    <row r="68" spans="2:11" x14ac:dyDescent="0.25">
      <c r="B68" s="50"/>
      <c r="C68" s="50"/>
      <c r="D68" s="50"/>
      <c r="E68" s="50"/>
      <c r="F68" s="51"/>
      <c r="G68" s="51"/>
      <c r="H68" s="52"/>
      <c r="I68" s="52"/>
      <c r="J68" s="46"/>
      <c r="K68" s="46"/>
    </row>
    <row r="69" spans="2:11" x14ac:dyDescent="0.25">
      <c r="B69" s="50"/>
      <c r="C69" s="50"/>
      <c r="D69" s="50"/>
      <c r="E69" s="50"/>
      <c r="F69" s="51"/>
      <c r="G69" s="51"/>
      <c r="H69" s="52"/>
      <c r="I69" s="52"/>
      <c r="J69" s="46"/>
      <c r="K69" s="46"/>
    </row>
    <row r="70" spans="2:11" x14ac:dyDescent="0.25">
      <c r="B70" s="50"/>
      <c r="C70" s="50"/>
      <c r="D70" s="50"/>
      <c r="E70" s="50"/>
      <c r="F70" s="51"/>
      <c r="G70" s="51"/>
      <c r="H70" s="52"/>
      <c r="I70" s="52"/>
      <c r="J70" s="46"/>
      <c r="K70" s="46"/>
    </row>
    <row r="71" spans="2:11" x14ac:dyDescent="0.25">
      <c r="B71" s="50"/>
      <c r="C71" s="50"/>
      <c r="D71" s="50"/>
      <c r="E71" s="50"/>
      <c r="F71" s="51"/>
      <c r="G71" s="51"/>
      <c r="H71" s="52"/>
      <c r="I71" s="52"/>
      <c r="J71" s="46"/>
      <c r="K71" s="46"/>
    </row>
    <row r="72" spans="2:11" x14ac:dyDescent="0.25">
      <c r="B72" s="50"/>
      <c r="C72" s="50"/>
      <c r="D72" s="50"/>
      <c r="E72" s="50"/>
      <c r="F72" s="51"/>
      <c r="G72" s="51"/>
      <c r="H72" s="52"/>
      <c r="I72" s="52"/>
      <c r="J72" s="46"/>
      <c r="K72" s="46"/>
    </row>
    <row r="73" spans="2:11" x14ac:dyDescent="0.25">
      <c r="B73" s="50"/>
      <c r="C73" s="50"/>
      <c r="D73" s="50"/>
      <c r="E73" s="50"/>
      <c r="F73" s="51"/>
      <c r="G73" s="51"/>
      <c r="H73" s="52"/>
      <c r="I73" s="52"/>
      <c r="J73" s="46"/>
      <c r="K73" s="46"/>
    </row>
    <row r="74" spans="2:11" x14ac:dyDescent="0.25">
      <c r="B74" s="50"/>
      <c r="C74" s="50"/>
      <c r="D74" s="50"/>
      <c r="E74" s="50"/>
      <c r="F74" s="51"/>
      <c r="G74" s="51"/>
      <c r="H74" s="52"/>
      <c r="I74" s="52"/>
      <c r="J74" s="46"/>
      <c r="K74" s="46"/>
    </row>
    <row r="89" spans="10:11" ht="18.75" x14ac:dyDescent="0.3">
      <c r="J89" s="6"/>
      <c r="K89" s="6"/>
    </row>
    <row r="98" spans="1:9" x14ac:dyDescent="0.25">
      <c r="A98" s="98" t="s">
        <v>45</v>
      </c>
      <c r="B98" s="98"/>
      <c r="C98" s="98"/>
      <c r="D98" s="98"/>
      <c r="E98" s="98"/>
      <c r="F98" s="98"/>
      <c r="G98" s="98"/>
      <c r="H98" s="98"/>
      <c r="I98" s="98"/>
    </row>
    <row r="99" spans="1:9" x14ac:dyDescent="0.25">
      <c r="A99" s="99" t="s">
        <v>0</v>
      </c>
      <c r="B99" s="99"/>
      <c r="C99" s="99"/>
      <c r="D99" s="99"/>
      <c r="E99" s="99"/>
      <c r="F99" s="99"/>
      <c r="G99" s="99"/>
      <c r="H99" s="99"/>
      <c r="I99" s="99"/>
    </row>
    <row r="100" spans="1:9" ht="15.75" customHeight="1" x14ac:dyDescent="0.25">
      <c r="A100" s="98" t="s">
        <v>46</v>
      </c>
      <c r="B100" s="98"/>
      <c r="C100" s="98"/>
      <c r="D100" s="98"/>
      <c r="E100" s="98"/>
      <c r="F100" s="98"/>
      <c r="G100" s="98"/>
      <c r="H100" s="98"/>
      <c r="I100" s="98"/>
    </row>
    <row r="101" spans="1:9" ht="15.75" customHeight="1" x14ac:dyDescent="0.25">
      <c r="A101" s="100" t="s">
        <v>58</v>
      </c>
      <c r="B101" s="100"/>
      <c r="C101" s="100"/>
      <c r="D101" s="100"/>
      <c r="E101" s="100"/>
      <c r="F101" s="100"/>
      <c r="G101" s="100"/>
      <c r="H101" s="100"/>
      <c r="I101" s="100"/>
    </row>
    <row r="102" spans="1:9" x14ac:dyDescent="0.25">
      <c r="C102" s="44"/>
      <c r="D102" s="44"/>
      <c r="E102" s="44"/>
      <c r="F102" s="44"/>
      <c r="G102" s="44"/>
      <c r="H102" s="44"/>
    </row>
    <row r="103" spans="1:9" ht="26.25" x14ac:dyDescent="0.25">
      <c r="C103" s="62"/>
      <c r="D103" s="63" t="s">
        <v>24</v>
      </c>
      <c r="E103" s="35" t="s">
        <v>26</v>
      </c>
      <c r="F103" s="36" t="s">
        <v>27</v>
      </c>
      <c r="G103" s="35" t="s">
        <v>43</v>
      </c>
      <c r="H103" s="35" t="s">
        <v>28</v>
      </c>
      <c r="I103" s="35" t="s">
        <v>29</v>
      </c>
    </row>
    <row r="104" spans="1:9" ht="72" x14ac:dyDescent="0.25">
      <c r="C104" s="62"/>
      <c r="D104" s="37">
        <v>1</v>
      </c>
      <c r="E104" s="38" t="s">
        <v>47</v>
      </c>
      <c r="F104" s="39">
        <v>73528.600000000006</v>
      </c>
      <c r="G104" s="39">
        <v>0</v>
      </c>
      <c r="H104" s="40">
        <v>0</v>
      </c>
      <c r="I104" s="39">
        <f>F104+G104-H104</f>
        <v>73528.600000000006</v>
      </c>
    </row>
    <row r="105" spans="1:9" ht="48" x14ac:dyDescent="0.25">
      <c r="C105" s="62"/>
      <c r="D105" s="37">
        <v>2</v>
      </c>
      <c r="E105" s="38" t="s">
        <v>60</v>
      </c>
      <c r="F105" s="39"/>
      <c r="G105" s="39">
        <v>1634.5</v>
      </c>
      <c r="H105" s="40"/>
      <c r="I105" s="39">
        <f>I104+G105+H105</f>
        <v>75163.100000000006</v>
      </c>
    </row>
    <row r="106" spans="1:9" ht="57.75" customHeight="1" x14ac:dyDescent="0.25">
      <c r="C106" s="62"/>
      <c r="D106" s="37">
        <v>3</v>
      </c>
      <c r="E106" s="38" t="s">
        <v>61</v>
      </c>
      <c r="F106" s="39"/>
      <c r="G106" s="39"/>
      <c r="H106" s="40">
        <v>50727.59</v>
      </c>
      <c r="I106" s="39">
        <f>I105+G106-H106</f>
        <v>24435.510000000009</v>
      </c>
    </row>
    <row r="107" spans="1:9" ht="48.75" customHeight="1" x14ac:dyDescent="0.25">
      <c r="C107" s="62"/>
      <c r="D107" s="29">
        <v>4</v>
      </c>
      <c r="E107" s="38" t="s">
        <v>48</v>
      </c>
      <c r="F107" s="62"/>
      <c r="G107" s="39">
        <v>15079.4</v>
      </c>
      <c r="H107" s="62"/>
      <c r="I107" s="39">
        <f>I106+G107-H107</f>
        <v>39514.910000000011</v>
      </c>
    </row>
    <row r="108" spans="1:9" x14ac:dyDescent="0.25">
      <c r="C108" s="101" t="s">
        <v>59</v>
      </c>
      <c r="D108" s="101"/>
      <c r="E108" s="101"/>
      <c r="F108" s="41">
        <f>SUM(F104:F104)</f>
        <v>73528.600000000006</v>
      </c>
      <c r="G108" s="41">
        <f>G105+G107</f>
        <v>16713.900000000001</v>
      </c>
      <c r="H108" s="42">
        <f>SUM(H104:H107)</f>
        <v>50727.59</v>
      </c>
      <c r="I108" s="43">
        <f>I107</f>
        <v>39514.910000000011</v>
      </c>
    </row>
    <row r="109" spans="1:9" x14ac:dyDescent="0.25">
      <c r="G109" s="61"/>
    </row>
  </sheetData>
  <mergeCells count="25">
    <mergeCell ref="C108:E108"/>
    <mergeCell ref="A98:I98"/>
    <mergeCell ref="A99:I99"/>
    <mergeCell ref="A100:I100"/>
    <mergeCell ref="A101:I101"/>
    <mergeCell ref="B60:E60"/>
    <mergeCell ref="A27:M27"/>
    <mergeCell ref="A28:M28"/>
    <mergeCell ref="A31:B31"/>
    <mergeCell ref="D29:E29"/>
    <mergeCell ref="D30:E30"/>
    <mergeCell ref="D31:E31"/>
    <mergeCell ref="D52:I52"/>
    <mergeCell ref="D46:I46"/>
    <mergeCell ref="D47:I47"/>
    <mergeCell ref="D48:I48"/>
    <mergeCell ref="D50:I50"/>
    <mergeCell ref="D51:I51"/>
    <mergeCell ref="A17:G17"/>
    <mergeCell ref="B54:J54"/>
    <mergeCell ref="D1:I1"/>
    <mergeCell ref="D2:I2"/>
    <mergeCell ref="D3:I3"/>
    <mergeCell ref="A5:M5"/>
    <mergeCell ref="A6:M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2025-10-07T15:23:01Z</cp:lastPrinted>
  <dcterms:created xsi:type="dcterms:W3CDTF">2018-07-20T20:07:43Z</dcterms:created>
  <dcterms:modified xsi:type="dcterms:W3CDTF">2025-10-08T14:13:09Z</dcterms:modified>
</cp:coreProperties>
</file>